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75" windowHeight="8250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'BS'!$A$1:$G$75</definedName>
    <definedName name="_xlnm.Print_Area" localSheetId="3">'CFS'!$A$1:$G$55</definedName>
    <definedName name="_xlnm.Print_Area" localSheetId="4">'EQS'!$A$1:$U$42</definedName>
    <definedName name="_xlnm.Print_Area" localSheetId="1">'IS'!$A$1:$H$47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'CFS'!$62:$65536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'CFS'!$A$1:$G$37</definedName>
    <definedName name="Z_2BD2C2C3_AF9C_11D6_9CEF_00D009775214_.wvu.Rows" localSheetId="3" hidden="1">'CFS'!$60:$65536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'CFS'!$62:$65536,'CFS'!#REF!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'EQS'!$A$1:$M$29</definedName>
    <definedName name="Z_9656BBF7_C4A3_41EC_B0C6_A21B380E3C2F_.wvu.Rows" localSheetId="3" hidden="1">'CFS'!$62:$65536,'CFS'!#REF!</definedName>
  </definedNames>
  <calcPr fullCalcOnLoad="1"/>
</workbook>
</file>

<file path=xl/sharedStrings.xml><?xml version="1.0" encoding="utf-8"?>
<sst xmlns="http://schemas.openxmlformats.org/spreadsheetml/2006/main" count="195" uniqueCount="152">
  <si>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</si>
  <si>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</si>
  <si>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</si>
  <si>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</si>
  <si>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</si>
  <si>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</si>
  <si>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</si>
  <si>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</si>
  <si>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</si>
  <si>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</si>
  <si>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</si>
  <si>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</si>
  <si>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</si>
  <si>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</si>
  <si>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</si>
  <si>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</si>
  <si>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</si>
  <si>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</si>
  <si>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</si>
  <si>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</si>
  <si>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</si>
  <si>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</si>
  <si>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</si>
  <si>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</si>
  <si>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</si>
  <si>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</si>
  <si>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</si>
  <si>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</si>
  <si>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</si>
  <si>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</si>
  <si>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</si>
  <si>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</si>
  <si>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</si>
  <si>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</si>
  <si>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</si>
  <si>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</si>
  <si>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</si>
  <si>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</si>
  <si>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</si>
  <si>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</si>
  <si>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</si>
  <si>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</si>
  <si>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</si>
  <si>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</si>
  <si>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</si>
  <si>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</si>
  <si>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</si>
  <si>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</si>
  <si>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</si>
  <si>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</si>
  <si>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</si>
  <si>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</si>
  <si>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</si>
  <si>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</si>
  <si>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</si>
  <si>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</si>
  <si>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</si>
  <si>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</si>
  <si>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</si>
  <si>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</si>
  <si>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</si>
  <si>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</si>
  <si>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</si>
  <si>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</si>
  <si>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</si>
  <si>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</si>
  <si>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</si>
  <si>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</si>
  <si>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</si>
  <si>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</si>
  <si>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</si>
  <si>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</si>
  <si>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</si>
  <si>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</si>
  <si>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</si>
  <si>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</si>
  <si>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</si>
  <si>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</si>
  <si>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</si>
  <si>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</si>
  <si>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</si>
  <si>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</si>
  <si>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</si>
  <si>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</si>
  <si>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</si>
  <si>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</si>
  <si>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</si>
  <si>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</si>
  <si>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</si>
  <si>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 всеобхватен доход за годината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</si>
  <si>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</si>
  <si>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</si>
  <si>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</si>
  <si>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</si>
  <si>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</si>
  <si>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</si>
  <si>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</si>
  <si>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</si>
  <si>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</si>
  <si>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</si>
  <si>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</si>
  <si>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</si>
  <si>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</si>
  <si>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</si>
  <si>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</si>
  <si>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</si>
  <si>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</si>
  <si>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</si>
  <si>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</si>
  <si>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</si>
  <si>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</si>
  <si>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</si>
  <si>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</si>
  <si>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Възстановени данъци върху печалбата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</si>
  <si>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</si>
  <si>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</si>
  <si>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</si>
  <si>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</si>
  <si>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</si>
  <si>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</si>
  <si>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 от финансова дейност</t>
  </si>
  <si>
    <t>Разпределение на печалбата за дивиденти</t>
  </si>
  <si>
    <t>Други постъпления/(плащания), нетно</t>
  </si>
  <si>
    <t>Зърнени храни България АД</t>
  </si>
  <si>
    <t>Салдо на 31 декември 2013 година</t>
  </si>
  <si>
    <t>Промени в собствения капитал за 2013 година</t>
  </si>
  <si>
    <t>Ефекти от промяна в счетоводната политика</t>
  </si>
  <si>
    <t>Пасиви по отсрочени данъци</t>
  </si>
  <si>
    <t>Правителствени финансирании</t>
  </si>
  <si>
    <t>Резерв от преизчисление на чуждестранни дейности</t>
  </si>
  <si>
    <t>Преизчисление на задължение към персонала при пенсиониране</t>
  </si>
  <si>
    <t>Неразпределена печалба</t>
  </si>
  <si>
    <t>Натрупани печалби/    (загуби)</t>
  </si>
  <si>
    <t>към 31 март 2014 година</t>
  </si>
  <si>
    <t>Икономия от / (Разход за) за данък върху печалбата</t>
  </si>
  <si>
    <t>31.03.2014</t>
  </si>
  <si>
    <t>31.12.2013</t>
  </si>
  <si>
    <t>Парични средства и парични еквиваленти на 31 март</t>
  </si>
  <si>
    <t>Салдо на 31 март 2014 година</t>
  </si>
  <si>
    <t>Салдо на 1 януари 2013 година (оригинално отчетено)</t>
  </si>
  <si>
    <t>Салдо на 1 януари 2013 година (преизчислено)</t>
  </si>
  <si>
    <t>Промени в собствения капитал за 2014 година</t>
  </si>
  <si>
    <t>(Загуба)/Печалба за периода</t>
  </si>
  <si>
    <t>(Загуба)/Печалба преди данък върху печалбата</t>
  </si>
  <si>
    <t>(Загуба)/Печалба от оперативна  дейност</t>
  </si>
  <si>
    <t>Общ всеобхватен доход за периода</t>
  </si>
  <si>
    <t>Плащания за покупка на емисии</t>
  </si>
  <si>
    <t>10, 11 ,12</t>
  </si>
  <si>
    <t>31.03.2013</t>
  </si>
  <si>
    <t>Нетни парични потоци (използвани в)/от оперативната дейност</t>
  </si>
  <si>
    <t xml:space="preserve">Нетно увеличение/(намаление) на паричните средства и паричните еквиваленти </t>
  </si>
  <si>
    <t>Нетни парични потоци от/(използвани в) финансова дейност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</si>
</sst>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0.00_);\(0.00\)"/>
    <numFmt numFmtId="180" formatCode="_([$€]* #,##0.00_);_([$€]* \(#,##0.00\);_([$€]* &quot;-&quot;??_);_(@_)"/>
    <numFmt numFmtId="181" formatCode="_(* #,##0.00_);_(* \(#,##0.00\);_(* &quot;-&quot;_);_(@_)"/>
    <numFmt numFmtId="182" formatCode="_(* #,##0.0_);_(* \(#,##0.0\);_(* &quot;-&quot;??_);_(@_)"/>
    <numFmt numFmtId="183" formatCode="[$-402]dd\ mmmm\ yyyy\ &quot;г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59" applyFont="1" applyBorder="1" applyAlignment="1">
      <alignment vertical="center"/>
      <protection/>
    </xf>
    <xf numFmtId="0" fontId="8" fillId="0" borderId="10" xfId="59" applyFont="1" applyFill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right" vertical="center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Border="1" applyAlignment="1">
      <alignment horizontal="center"/>
      <protection/>
    </xf>
    <xf numFmtId="169" fontId="7" fillId="0" borderId="0" xfId="61" applyNumberFormat="1" applyFont="1" applyFill="1" applyBorder="1">
      <alignment/>
      <protection/>
    </xf>
    <xf numFmtId="169" fontId="7" fillId="0" borderId="0" xfId="61" applyNumberFormat="1" applyFont="1" applyFill="1">
      <alignment/>
      <protection/>
    </xf>
    <xf numFmtId="169" fontId="7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169" fontId="7" fillId="0" borderId="0" xfId="61" applyNumberFormat="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169" fontId="7" fillId="0" borderId="0" xfId="61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9" applyFont="1" applyBorder="1" applyAlignment="1">
      <alignment horizontal="right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6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right" vertical="center"/>
      <protection/>
    </xf>
    <xf numFmtId="169" fontId="8" fillId="0" borderId="0" xfId="61" applyNumberFormat="1" applyFont="1" applyFill="1" applyBorder="1">
      <alignment/>
      <protection/>
    </xf>
    <xf numFmtId="169" fontId="8" fillId="0" borderId="0" xfId="61" applyNumberFormat="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top"/>
      <protection locked="0"/>
    </xf>
    <xf numFmtId="169" fontId="8" fillId="0" borderId="11" xfId="0" applyNumberFormat="1" applyFont="1" applyFill="1" applyBorder="1" applyAlignment="1">
      <alignment horizontal="right"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2" applyFont="1" applyFill="1" applyAlignment="1">
      <alignment horizontal="left"/>
      <protection/>
    </xf>
    <xf numFmtId="169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9" applyFont="1" applyBorder="1" applyAlignment="1" quotePrefix="1">
      <alignment horizontal="right"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9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right" wrapText="1"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78" fontId="12" fillId="0" borderId="0" xfId="42" applyNumberFormat="1" applyFont="1" applyFill="1" applyBorder="1" applyAlignment="1">
      <alignment/>
    </xf>
    <xf numFmtId="0" fontId="7" fillId="0" borderId="0" xfId="59" applyFont="1" applyFill="1" applyAlignment="1">
      <alignment/>
      <protection/>
    </xf>
    <xf numFmtId="169" fontId="11" fillId="0" borderId="11" xfId="65" applyNumberFormat="1" applyFont="1" applyFill="1" applyBorder="1" applyAlignment="1">
      <alignment horizontal="right"/>
      <protection/>
    </xf>
    <xf numFmtId="169" fontId="11" fillId="0" borderId="0" xfId="65" applyNumberFormat="1" applyFont="1" applyFill="1" applyBorder="1" applyAlignment="1">
      <alignment horizontal="right"/>
      <protection/>
    </xf>
    <xf numFmtId="169" fontId="11" fillId="0" borderId="13" xfId="65" applyNumberFormat="1" applyFont="1" applyFill="1" applyBorder="1" applyAlignment="1">
      <alignment horizontal="right"/>
      <protection/>
    </xf>
    <xf numFmtId="169" fontId="11" fillId="0" borderId="11" xfId="65" applyNumberFormat="1" applyFont="1" applyFill="1" applyBorder="1" applyAlignment="1">
      <alignment/>
      <protection/>
    </xf>
    <xf numFmtId="169" fontId="11" fillId="0" borderId="0" xfId="65" applyNumberFormat="1" applyFont="1" applyFill="1" applyBorder="1" applyAlignment="1">
      <alignment/>
      <protection/>
    </xf>
    <xf numFmtId="169" fontId="12" fillId="0" borderId="0" xfId="65" applyNumberFormat="1" applyFont="1" applyFill="1" applyBorder="1" applyAlignment="1">
      <alignment/>
      <protection/>
    </xf>
    <xf numFmtId="0" fontId="7" fillId="0" borderId="0" xfId="59" applyFont="1" applyFill="1" applyAlignment="1">
      <alignment horizontal="left"/>
      <protection/>
    </xf>
    <xf numFmtId="178" fontId="12" fillId="0" borderId="0" xfId="0" applyNumberFormat="1" applyFont="1" applyFill="1" applyBorder="1" applyAlignment="1">
      <alignment/>
    </xf>
    <xf numFmtId="169" fontId="11" fillId="0" borderId="13" xfId="65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6" applyFont="1" applyFill="1" applyBorder="1" applyAlignment="1" quotePrefix="1">
      <alignment horizontal="left"/>
      <protection/>
    </xf>
    <xf numFmtId="49" fontId="9" fillId="0" borderId="0" xfId="62" applyNumberFormat="1" applyFont="1" applyFill="1" applyBorder="1" applyAlignment="1">
      <alignment horizontal="right" wrapText="1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169" fontId="7" fillId="0" borderId="0" xfId="61" applyNumberFormat="1" applyFont="1" applyFill="1" applyBorder="1" applyAlignment="1">
      <alignment/>
      <protection/>
    </xf>
    <xf numFmtId="169" fontId="8" fillId="0" borderId="0" xfId="61" applyNumberFormat="1" applyFont="1" applyFill="1" applyBorder="1" applyAlignment="1">
      <alignment horizontal="right"/>
      <protection/>
    </xf>
    <xf numFmtId="169" fontId="8" fillId="0" borderId="0" xfId="61" applyNumberFormat="1" applyFont="1" applyFill="1" applyBorder="1" applyAlignment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178" fontId="7" fillId="0" borderId="0" xfId="42" applyNumberFormat="1" applyFont="1" applyFill="1" applyBorder="1" applyAlignment="1" applyProtection="1">
      <alignment/>
      <protection/>
    </xf>
    <xf numFmtId="178" fontId="8" fillId="0" borderId="0" xfId="42" applyNumberFormat="1" applyFont="1" applyFill="1" applyBorder="1" applyAlignment="1" applyProtection="1">
      <alignment horizontal="right"/>
      <protection/>
    </xf>
    <xf numFmtId="178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10" fillId="0" borderId="0" xfId="59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6" fillId="0" borderId="0" xfId="61" applyFont="1" applyFill="1" applyBorder="1" applyAlignment="1">
      <alignment wrapText="1"/>
      <protection/>
    </xf>
    <xf numFmtId="0" fontId="27" fillId="0" borderId="0" xfId="61" applyFont="1" applyFill="1" applyBorder="1" applyAlignment="1">
      <alignment wrapText="1"/>
      <protection/>
    </xf>
    <xf numFmtId="169" fontId="8" fillId="0" borderId="11" xfId="61" applyNumberFormat="1" applyFont="1" applyFill="1" applyBorder="1" applyAlignment="1">
      <alignment horizontal="right"/>
      <protection/>
    </xf>
    <xf numFmtId="0" fontId="26" fillId="0" borderId="0" xfId="61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horizontal="left" wrapText="1"/>
      <protection/>
    </xf>
    <xf numFmtId="169" fontId="8" fillId="0" borderId="1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right"/>
      <protection/>
    </xf>
    <xf numFmtId="169" fontId="8" fillId="0" borderId="12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/>
      <protection/>
    </xf>
    <xf numFmtId="169" fontId="7" fillId="0" borderId="0" xfId="0" applyNumberFormat="1" applyFont="1" applyFill="1" applyBorder="1" applyAlignment="1">
      <alignment horizontal="right"/>
    </xf>
    <xf numFmtId="169" fontId="11" fillId="0" borderId="10" xfId="6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2" applyNumberFormat="1" applyFont="1" applyFill="1" applyBorder="1" applyAlignment="1" applyProtection="1">
      <alignment horizontal="right" wrapText="1"/>
      <protection/>
    </xf>
    <xf numFmtId="0" fontId="8" fillId="0" borderId="10" xfId="59" applyFont="1" applyFill="1" applyBorder="1" applyAlignment="1">
      <alignment horizontal="left" vertical="center"/>
      <protection/>
    </xf>
    <xf numFmtId="0" fontId="7" fillId="0" borderId="10" xfId="62" applyNumberFormat="1" applyFont="1" applyFill="1" applyBorder="1" applyAlignment="1" applyProtection="1">
      <alignment vertical="top"/>
      <protection/>
    </xf>
    <xf numFmtId="0" fontId="4" fillId="0" borderId="0" xfId="64" applyFont="1" applyFill="1" applyBorder="1" applyAlignment="1">
      <alignment horizontal="left" vertical="center"/>
      <protection/>
    </xf>
    <xf numFmtId="0" fontId="16" fillId="0" borderId="0" xfId="64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16" fillId="0" borderId="0" xfId="62" applyNumberFormat="1" applyFont="1" applyFill="1" applyBorder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/>
      <protection/>
    </xf>
    <xf numFmtId="0" fontId="17" fillId="0" borderId="0" xfId="62" applyNumberFormat="1" applyFont="1" applyFill="1" applyBorder="1" applyAlignment="1" applyProtection="1">
      <alignment horizontal="right" wrapText="1"/>
      <protection/>
    </xf>
    <xf numFmtId="0" fontId="17" fillId="0" borderId="0" xfId="62" applyNumberFormat="1" applyFont="1" applyFill="1" applyBorder="1" applyAlignment="1" applyProtection="1">
      <alignment horizontal="center" wrapText="1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/>
      <protection/>
    </xf>
    <xf numFmtId="0" fontId="4" fillId="0" borderId="0" xfId="62" applyNumberFormat="1" applyFont="1" applyFill="1" applyBorder="1" applyAlignment="1" applyProtection="1">
      <alignment vertical="top"/>
      <protection locked="0"/>
    </xf>
    <xf numFmtId="0" fontId="6" fillId="0" borderId="0" xfId="64" applyFont="1" applyFill="1" applyBorder="1" applyAlignment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/>
      <protection/>
    </xf>
    <xf numFmtId="0" fontId="8" fillId="0" borderId="0" xfId="64" applyFont="1" applyFill="1" applyBorder="1" applyAlignment="1">
      <alignment horizontal="right"/>
      <protection/>
    </xf>
    <xf numFmtId="178" fontId="8" fillId="0" borderId="10" xfId="42" applyNumberFormat="1" applyFont="1" applyFill="1" applyBorder="1" applyAlignment="1" applyProtection="1">
      <alignment/>
      <protection/>
    </xf>
    <xf numFmtId="178" fontId="8" fillId="0" borderId="0" xfId="42" applyNumberFormat="1" applyFont="1" applyFill="1" applyBorder="1" applyAlignment="1" applyProtection="1">
      <alignment/>
      <protection/>
    </xf>
    <xf numFmtId="0" fontId="7" fillId="0" borderId="0" xfId="64" applyNumberFormat="1" applyFont="1" applyFill="1" applyBorder="1" applyAlignment="1" applyProtection="1">
      <alignment/>
      <protection/>
    </xf>
    <xf numFmtId="0" fontId="6" fillId="0" borderId="0" xfId="64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171" fontId="7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178" fontId="8" fillId="0" borderId="0" xfId="62" applyNumberFormat="1" applyFont="1" applyFill="1" applyBorder="1" applyAlignment="1" applyProtection="1">
      <alignment/>
      <protection/>
    </xf>
    <xf numFmtId="0" fontId="30" fillId="0" borderId="0" xfId="62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horizontal="center" vertical="center"/>
      <protection/>
    </xf>
    <xf numFmtId="178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20" fillId="0" borderId="0" xfId="62" applyNumberFormat="1" applyFont="1" applyFill="1" applyBorder="1" applyAlignment="1" applyProtection="1">
      <alignment vertical="top"/>
      <protection/>
    </xf>
    <xf numFmtId="0" fontId="5" fillId="0" borderId="0" xfId="62" applyNumberFormat="1" applyFont="1" applyFill="1" applyBorder="1" applyAlignment="1" applyProtection="1">
      <alignment vertical="top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31" fillId="0" borderId="0" xfId="59" applyFont="1" applyFill="1" applyBorder="1" applyAlignment="1" quotePrefix="1">
      <alignment horizontal="left"/>
      <protection/>
    </xf>
    <xf numFmtId="0" fontId="10" fillId="0" borderId="0" xfId="59" applyFont="1" applyFill="1" applyBorder="1" applyAlignment="1" quotePrefix="1">
      <alignment horizontal="left"/>
      <protection/>
    </xf>
    <xf numFmtId="0" fontId="10" fillId="0" borderId="0" xfId="62" applyNumberFormat="1" applyFont="1" applyFill="1" applyBorder="1" applyAlignment="1" applyProtection="1" quotePrefix="1">
      <alignment horizontal="right" vertical="top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169" fontId="8" fillId="0" borderId="11" xfId="0" applyNumberFormat="1" applyFont="1" applyFill="1" applyBorder="1" applyAlignment="1">
      <alignment horizontal="right"/>
    </xf>
    <xf numFmtId="169" fontId="7" fillId="0" borderId="10" xfId="61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9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78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178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7" applyFont="1" applyFill="1" applyBorder="1" applyAlignment="1" quotePrefix="1">
      <alignment horizontal="left"/>
      <protection/>
    </xf>
    <xf numFmtId="0" fontId="2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right"/>
      <protection/>
    </xf>
    <xf numFmtId="0" fontId="7" fillId="0" borderId="0" xfId="67" applyFont="1" applyFill="1" applyBorder="1" applyAlignment="1" quotePrefix="1">
      <alignment horizontal="center" vertical="center"/>
      <protection/>
    </xf>
    <xf numFmtId="0" fontId="15" fillId="0" borderId="0" xfId="67" applyFont="1" applyFill="1" applyBorder="1" applyAlignment="1">
      <alignment horizontal="right" vertical="center"/>
      <protection/>
    </xf>
    <xf numFmtId="15" fontId="9" fillId="0" borderId="0" xfId="60" applyNumberFormat="1" applyFont="1" applyFill="1" applyBorder="1" applyAlignment="1">
      <alignment horizont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3" fontId="7" fillId="0" borderId="0" xfId="58" applyNumberFormat="1" applyFont="1">
      <alignment/>
      <protection/>
    </xf>
    <xf numFmtId="0" fontId="7" fillId="0" borderId="0" xfId="67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/>
      <protection/>
    </xf>
    <xf numFmtId="0" fontId="4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169" fontId="7" fillId="0" borderId="0" xfId="58" applyNumberFormat="1" applyFont="1" applyFill="1" applyBorder="1" applyAlignment="1">
      <alignment horizontal="right"/>
      <protection/>
    </xf>
    <xf numFmtId="0" fontId="16" fillId="0" borderId="0" xfId="62" applyNumberFormat="1" applyFont="1" applyFill="1" applyBorder="1" applyAlignment="1" applyProtection="1">
      <alignment horizontal="right" wrapText="1"/>
      <protection/>
    </xf>
    <xf numFmtId="0" fontId="17" fillId="0" borderId="0" xfId="59" applyFont="1" applyFill="1" applyBorder="1" applyAlignment="1">
      <alignment/>
      <protection/>
    </xf>
    <xf numFmtId="169" fontId="11" fillId="0" borderId="10" xfId="65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4" fillId="0" borderId="0" xfId="64" applyFont="1" applyFill="1" applyBorder="1" applyAlignment="1">
      <alignment horizontal="right"/>
      <protection/>
    </xf>
    <xf numFmtId="0" fontId="25" fillId="0" borderId="0" xfId="62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59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9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7" fillId="0" borderId="0" xfId="61" applyFont="1" applyFill="1" applyBorder="1" applyAlignment="1">
      <alignment wrapText="1"/>
      <protection/>
    </xf>
    <xf numFmtId="0" fontId="7" fillId="0" borderId="0" xfId="62" applyNumberFormat="1" applyFont="1" applyFill="1" applyBorder="1" applyAlignment="1" applyProtection="1">
      <alignment/>
      <protection/>
    </xf>
    <xf numFmtId="178" fontId="7" fillId="0" borderId="0" xfId="42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7" fillId="0" borderId="0" xfId="63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horizontal="left" vertical="center"/>
      <protection/>
    </xf>
    <xf numFmtId="178" fontId="8" fillId="0" borderId="11" xfId="42" applyNumberFormat="1" applyFont="1" applyFill="1" applyBorder="1" applyAlignment="1" applyProtection="1">
      <alignment/>
      <protection/>
    </xf>
    <xf numFmtId="178" fontId="7" fillId="0" borderId="0" xfId="42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78" fontId="7" fillId="0" borderId="0" xfId="42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178" fontId="35" fillId="0" borderId="0" xfId="42" applyNumberFormat="1" applyFont="1" applyFill="1" applyBorder="1" applyAlignment="1">
      <alignment horizontal="right"/>
    </xf>
    <xf numFmtId="171" fontId="12" fillId="0" borderId="0" xfId="42" applyFont="1" applyFill="1" applyBorder="1" applyAlignment="1">
      <alignment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 vertical="center"/>
      <protection/>
    </xf>
    <xf numFmtId="169" fontId="7" fillId="0" borderId="0" xfId="0" applyNumberFormat="1" applyFont="1" applyFill="1" applyBorder="1" applyAlignment="1">
      <alignment horizontal="right" wrapText="1"/>
    </xf>
    <xf numFmtId="169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0" fillId="0" borderId="0" xfId="59" applyFont="1" applyBorder="1" applyAlignment="1">
      <alignment horizontal="center"/>
      <protection/>
    </xf>
    <xf numFmtId="178" fontId="7" fillId="0" borderId="0" xfId="42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9" applyFont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4" xfId="59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10" fillId="0" borderId="0" xfId="59" applyFont="1" applyBorder="1" applyAlignment="1">
      <alignment horizontal="center" vertical="center"/>
      <protection/>
    </xf>
    <xf numFmtId="0" fontId="17" fillId="0" borderId="0" xfId="62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Border="1" applyAlignment="1">
      <alignment vertical="center"/>
      <protection/>
    </xf>
    <xf numFmtId="0" fontId="17" fillId="0" borderId="0" xfId="62" applyNumberFormat="1" applyFont="1" applyFill="1" applyBorder="1" applyAlignment="1" applyProtection="1">
      <alignment horizontal="right" wrapText="1"/>
      <protection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AL" xfId="59"/>
    <cellStyle name="Normal_BAL 2" xfId="60"/>
    <cellStyle name="Normal_Financial statements 2000 Alcomet" xfId="61"/>
    <cellStyle name="Normal_Financial statements_bg model 2002" xfId="62"/>
    <cellStyle name="Normal_Financial statements_bg model 2002 2" xfId="63"/>
    <cellStyle name="Normal_FS'05-Neochim group-raboten_Final2" xfId="64"/>
    <cellStyle name="Normal_P&amp;L" xfId="65"/>
    <cellStyle name="Normal_P&amp;L_Financial statements_bg model 2002" xfId="66"/>
    <cellStyle name="Normal_P&amp;L_Financial statements_bg model 2002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1\zgl_s4et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D14" sqref="D14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82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123</v>
      </c>
      <c r="E13" s="59"/>
      <c r="F13" s="59"/>
      <c r="G13" s="59"/>
      <c r="H13" s="59"/>
      <c r="I13" s="59"/>
    </row>
    <row r="14" spans="1:9" ht="18.75">
      <c r="A14" s="58"/>
      <c r="D14" s="80"/>
      <c r="E14" s="59"/>
      <c r="F14" s="59"/>
      <c r="G14" s="59"/>
      <c r="H14" s="59"/>
      <c r="I14" s="59"/>
    </row>
    <row r="15" spans="1:7" ht="18.75">
      <c r="A15" s="58" t="s">
        <v>70</v>
      </c>
      <c r="D15" s="80" t="s">
        <v>25</v>
      </c>
      <c r="E15" s="58"/>
      <c r="F15" s="58"/>
      <c r="G15" s="58"/>
    </row>
    <row r="16" spans="1:9" ht="18.75">
      <c r="A16" s="58" t="s">
        <v>84</v>
      </c>
      <c r="B16" s="61"/>
      <c r="C16" s="61"/>
      <c r="D16" s="80" t="s">
        <v>76</v>
      </c>
      <c r="E16" s="80"/>
      <c r="F16" s="80"/>
      <c r="G16" s="59"/>
      <c r="H16" s="59"/>
      <c r="I16" s="59"/>
    </row>
    <row r="17" spans="1:9" ht="18.75">
      <c r="A17" s="119" t="s">
        <v>84</v>
      </c>
      <c r="B17" s="61"/>
      <c r="C17" s="61"/>
      <c r="D17" s="80" t="s">
        <v>22</v>
      </c>
      <c r="E17" s="80"/>
      <c r="F17" s="80"/>
      <c r="G17" s="59"/>
      <c r="H17" s="59"/>
      <c r="I17" s="59"/>
    </row>
    <row r="18" spans="1:9" ht="18.75">
      <c r="A18" s="119"/>
      <c r="B18" s="61"/>
      <c r="C18" s="61"/>
      <c r="D18" s="80"/>
      <c r="E18" s="80"/>
      <c r="F18" s="80"/>
      <c r="G18" s="59"/>
      <c r="H18" s="59"/>
      <c r="I18" s="59"/>
    </row>
    <row r="19" spans="1:9" ht="18.75">
      <c r="A19" s="119" t="s">
        <v>116</v>
      </c>
      <c r="B19" s="119"/>
      <c r="C19" s="119"/>
      <c r="D19" s="80" t="s">
        <v>117</v>
      </c>
      <c r="E19" s="80"/>
      <c r="F19" s="80"/>
      <c r="G19" s="59"/>
      <c r="H19" s="59"/>
      <c r="I19" s="59"/>
    </row>
    <row r="20" spans="1:9" ht="18.75">
      <c r="A20" s="58"/>
      <c r="D20" s="119"/>
      <c r="E20" s="58"/>
      <c r="F20" s="58"/>
      <c r="G20" s="58"/>
      <c r="H20" s="58"/>
      <c r="I20" s="58"/>
    </row>
    <row r="21" spans="1:7" ht="18.75">
      <c r="A21" s="58"/>
      <c r="D21" s="44"/>
      <c r="E21" s="58"/>
      <c r="F21" s="58"/>
      <c r="G21" s="58"/>
    </row>
    <row r="22" spans="1:7" ht="18.75">
      <c r="A22" s="58" t="s">
        <v>0</v>
      </c>
      <c r="D22" s="59" t="s">
        <v>79</v>
      </c>
      <c r="E22" s="59"/>
      <c r="F22" s="59"/>
      <c r="G22" s="58"/>
    </row>
    <row r="23" spans="1:7" ht="18.75">
      <c r="A23" s="58"/>
      <c r="D23" s="59" t="s">
        <v>26</v>
      </c>
      <c r="E23" s="59"/>
      <c r="F23" s="59"/>
      <c r="G23" s="58"/>
    </row>
    <row r="24" spans="1:7" ht="18.75">
      <c r="A24" s="58"/>
      <c r="D24" s="59" t="s">
        <v>112</v>
      </c>
      <c r="E24" s="59"/>
      <c r="F24" s="59"/>
      <c r="G24" s="58"/>
    </row>
    <row r="25" spans="1:7" ht="18.75">
      <c r="A25" s="58"/>
      <c r="D25" s="44"/>
      <c r="E25" s="58"/>
      <c r="F25" s="58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 t="s">
        <v>27</v>
      </c>
      <c r="D27" s="59" t="s">
        <v>28</v>
      </c>
      <c r="E27" s="59"/>
      <c r="F27" s="58"/>
      <c r="G27" s="58"/>
    </row>
    <row r="28" spans="1:6" ht="18.75">
      <c r="A28" s="58"/>
      <c r="D28" s="59" t="s">
        <v>114</v>
      </c>
      <c r="E28" s="59"/>
      <c r="F28" s="58"/>
    </row>
    <row r="29" spans="1:6" ht="18.75">
      <c r="A29" s="58"/>
      <c r="D29" s="59" t="s">
        <v>72</v>
      </c>
      <c r="E29" s="59"/>
      <c r="F29" s="58"/>
    </row>
    <row r="30" spans="1:4" ht="18.75">
      <c r="A30" s="58"/>
      <c r="D30" s="59" t="s">
        <v>77</v>
      </c>
    </row>
    <row r="31" spans="1:6" ht="18.75">
      <c r="A31" s="58"/>
      <c r="C31" s="59"/>
      <c r="D31" s="59"/>
      <c r="E31" s="59"/>
      <c r="F31" s="58"/>
    </row>
    <row r="32" spans="1:6" ht="18.75">
      <c r="A32" s="58"/>
      <c r="C32" s="59"/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D35" s="59"/>
      <c r="E35" s="59"/>
      <c r="F35" s="58"/>
    </row>
    <row r="36" spans="1:6" ht="18.75">
      <c r="A36" s="58"/>
      <c r="D36" s="44"/>
      <c r="F36" s="58"/>
    </row>
    <row r="37" spans="1:9" ht="18.75">
      <c r="A37" s="58" t="s">
        <v>1</v>
      </c>
      <c r="D37" s="59" t="s">
        <v>73</v>
      </c>
      <c r="E37" s="59"/>
      <c r="F37" s="58"/>
      <c r="G37" s="58"/>
      <c r="H37" s="58"/>
      <c r="I37" s="58"/>
    </row>
    <row r="38" spans="1:9" ht="18.75">
      <c r="A38" s="58"/>
      <c r="D38" s="59" t="s">
        <v>80</v>
      </c>
      <c r="E38" s="59"/>
      <c r="F38" s="58"/>
      <c r="G38" s="58"/>
      <c r="H38" s="58"/>
      <c r="I38" s="58"/>
    </row>
    <row r="39" spans="1:6" ht="18.75">
      <c r="A39" s="58"/>
      <c r="D39" s="59" t="s">
        <v>81</v>
      </c>
      <c r="E39" s="59"/>
      <c r="F39" s="58"/>
    </row>
    <row r="40" spans="1:6" ht="18.75">
      <c r="A40" s="58"/>
      <c r="E40" s="59"/>
      <c r="F40" s="58"/>
    </row>
    <row r="41" spans="1:6" ht="18.75">
      <c r="A41" s="58"/>
      <c r="D41" s="44"/>
      <c r="F41" s="58"/>
    </row>
    <row r="42" spans="1:9" ht="18.75">
      <c r="A42" s="58" t="s">
        <v>29</v>
      </c>
      <c r="D42" s="59" t="s">
        <v>40</v>
      </c>
      <c r="G42" s="61"/>
      <c r="H42" s="61"/>
      <c r="I42" s="61"/>
    </row>
    <row r="43" spans="1:6" ht="18.75">
      <c r="A43" s="58"/>
      <c r="D43" s="59"/>
      <c r="F43" s="58"/>
    </row>
    <row r="44" spans="1:6" ht="18.75">
      <c r="A44" s="58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D7" sqref="D7:F7"/>
    </sheetView>
  </sheetViews>
  <sheetFormatPr defaultColWidth="9.140625" defaultRowHeight="12.75"/>
  <cols>
    <col min="1" max="1" width="62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54" t="str">
        <f>'Cover '!A1</f>
        <v>ГРУПА НЕОХИМ</v>
      </c>
      <c r="B1" s="255"/>
      <c r="C1" s="255"/>
      <c r="D1" s="255"/>
      <c r="E1" s="255"/>
      <c r="F1" s="255"/>
    </row>
    <row r="2" spans="1:6" s="118" customFormat="1" ht="15">
      <c r="A2" s="256" t="s">
        <v>97</v>
      </c>
      <c r="B2" s="257"/>
      <c r="C2" s="257"/>
      <c r="D2" s="257"/>
      <c r="E2" s="257"/>
      <c r="F2" s="257"/>
    </row>
    <row r="3" spans="1:5" ht="15">
      <c r="A3" s="21" t="s">
        <v>133</v>
      </c>
      <c r="B3" s="182"/>
      <c r="C3" s="122"/>
      <c r="D3" s="122"/>
      <c r="E3" s="84"/>
    </row>
    <row r="4" spans="1:5" ht="15">
      <c r="A4" s="121"/>
      <c r="B4" s="182"/>
      <c r="C4" s="122"/>
      <c r="D4" s="122"/>
      <c r="E4" s="84"/>
    </row>
    <row r="5" spans="1:5" ht="15">
      <c r="A5" s="121"/>
      <c r="B5" s="182"/>
      <c r="C5" s="122"/>
      <c r="D5" s="122"/>
      <c r="E5" s="84"/>
    </row>
    <row r="6" spans="1:5" ht="9" customHeight="1">
      <c r="A6" s="121"/>
      <c r="B6" s="182"/>
      <c r="C6" s="122"/>
      <c r="D6" s="122"/>
      <c r="E6" s="84"/>
    </row>
    <row r="7" spans="1:6" ht="15">
      <c r="A7" s="86"/>
      <c r="B7" s="38" t="s">
        <v>4</v>
      </c>
      <c r="C7" s="35"/>
      <c r="D7" s="197" t="s">
        <v>135</v>
      </c>
      <c r="E7" s="184"/>
      <c r="F7" s="197" t="s">
        <v>148</v>
      </c>
    </row>
    <row r="8" spans="1:6" ht="15">
      <c r="A8" s="86"/>
      <c r="C8" s="35"/>
      <c r="D8" s="184" t="s">
        <v>104</v>
      </c>
      <c r="E8" s="184"/>
      <c r="F8" s="184" t="s">
        <v>104</v>
      </c>
    </row>
    <row r="9" spans="1:6" ht="15">
      <c r="A9" s="86"/>
      <c r="C9" s="35"/>
      <c r="D9" s="35"/>
      <c r="E9" s="38"/>
      <c r="F9" s="241"/>
    </row>
    <row r="10" spans="1:6" ht="15">
      <c r="A10" s="86"/>
      <c r="C10" s="35"/>
      <c r="D10" s="35"/>
      <c r="E10" s="38"/>
      <c r="F10" s="241"/>
    </row>
    <row r="11" spans="1:10" ht="15">
      <c r="A11" s="84" t="s">
        <v>65</v>
      </c>
      <c r="B11" s="35">
        <v>3</v>
      </c>
      <c r="C11" s="35"/>
      <c r="D11" s="34">
        <v>83853</v>
      </c>
      <c r="F11" s="34">
        <v>114091</v>
      </c>
      <c r="J11" s="228"/>
    </row>
    <row r="12" spans="1:10" ht="15">
      <c r="A12" s="84" t="s">
        <v>95</v>
      </c>
      <c r="B12" s="35">
        <v>4</v>
      </c>
      <c r="C12" s="35"/>
      <c r="D12" s="34">
        <v>142</v>
      </c>
      <c r="F12" s="34">
        <v>253</v>
      </c>
      <c r="J12" s="228"/>
    </row>
    <row r="13" spans="1:10" ht="30">
      <c r="A13" s="182" t="s">
        <v>96</v>
      </c>
      <c r="C13" s="35"/>
      <c r="D13" s="34">
        <v>-4311</v>
      </c>
      <c r="F13" s="34">
        <v>-4069</v>
      </c>
      <c r="J13" s="229"/>
    </row>
    <row r="14" spans="1:10" ht="15">
      <c r="A14" s="84" t="s">
        <v>110</v>
      </c>
      <c r="B14" s="35">
        <v>5</v>
      </c>
      <c r="C14" s="35"/>
      <c r="D14" s="34">
        <v>-67736</v>
      </c>
      <c r="F14" s="34">
        <v>-82369</v>
      </c>
      <c r="G14" s="120"/>
      <c r="J14" s="229"/>
    </row>
    <row r="15" spans="1:10" ht="15">
      <c r="A15" s="84" t="s">
        <v>2</v>
      </c>
      <c r="B15" s="35">
        <v>6</v>
      </c>
      <c r="C15" s="35"/>
      <c r="D15" s="34">
        <v>-3356</v>
      </c>
      <c r="F15" s="34">
        <v>-5108</v>
      </c>
      <c r="G15" s="120"/>
      <c r="J15" s="229"/>
    </row>
    <row r="16" spans="1:12" ht="15">
      <c r="A16" s="84" t="s">
        <v>9</v>
      </c>
      <c r="B16" s="35">
        <v>7</v>
      </c>
      <c r="C16" s="35"/>
      <c r="D16" s="34">
        <v>-6613</v>
      </c>
      <c r="F16" s="34">
        <v>-7794</v>
      </c>
      <c r="G16" s="123"/>
      <c r="J16" s="229"/>
      <c r="L16" s="230"/>
    </row>
    <row r="17" spans="1:12" ht="15">
      <c r="A17" s="84" t="s">
        <v>3</v>
      </c>
      <c r="B17" s="35" t="s">
        <v>147</v>
      </c>
      <c r="C17" s="35"/>
      <c r="D17" s="34">
        <v>-2672</v>
      </c>
      <c r="F17" s="34">
        <v>-2573</v>
      </c>
      <c r="G17" s="120"/>
      <c r="J17" s="229"/>
      <c r="L17" s="230"/>
    </row>
    <row r="18" spans="1:12" ht="15.75" customHeight="1">
      <c r="A18" s="84" t="s">
        <v>66</v>
      </c>
      <c r="B18" s="35">
        <v>8</v>
      </c>
      <c r="C18" s="35"/>
      <c r="D18" s="34">
        <v>-138</v>
      </c>
      <c r="F18" s="34">
        <v>-190</v>
      </c>
      <c r="G18" s="123"/>
      <c r="J18" s="230"/>
      <c r="L18" s="230"/>
    </row>
    <row r="19" spans="1:10" ht="15" customHeight="1">
      <c r="A19" s="85" t="s">
        <v>144</v>
      </c>
      <c r="C19" s="35"/>
      <c r="D19" s="54">
        <f>SUM(D11:D18)</f>
        <v>-831</v>
      </c>
      <c r="F19" s="54">
        <f>SUM(F11:F18)</f>
        <v>12241</v>
      </c>
      <c r="G19" s="120"/>
      <c r="J19" s="230"/>
    </row>
    <row r="20" spans="1:10" ht="15" customHeight="1">
      <c r="A20" s="84"/>
      <c r="C20" s="35"/>
      <c r="D20" s="34"/>
      <c r="G20" s="120"/>
      <c r="J20" s="230"/>
    </row>
    <row r="21" spans="1:10" ht="15" customHeight="1">
      <c r="A21" s="84" t="s">
        <v>85</v>
      </c>
      <c r="C21" s="35"/>
      <c r="D21" s="34">
        <v>5</v>
      </c>
      <c r="E21" s="38"/>
      <c r="F21" s="34">
        <v>4</v>
      </c>
      <c r="G21" s="120"/>
      <c r="J21" s="230"/>
    </row>
    <row r="22" spans="1:10" ht="15">
      <c r="A22" s="84" t="s">
        <v>86</v>
      </c>
      <c r="C22" s="35"/>
      <c r="D22" s="34">
        <v>-506</v>
      </c>
      <c r="E22" s="38"/>
      <c r="F22" s="34">
        <v>-352</v>
      </c>
      <c r="G22" s="120"/>
      <c r="J22" s="230"/>
    </row>
    <row r="23" spans="1:10" ht="15">
      <c r="A23" s="139" t="s">
        <v>88</v>
      </c>
      <c r="B23" s="35">
        <v>9</v>
      </c>
      <c r="C23" s="35"/>
      <c r="D23" s="179">
        <f>D21+D22</f>
        <v>-501</v>
      </c>
      <c r="E23" s="140"/>
      <c r="F23" s="179">
        <f>F21+F22</f>
        <v>-348</v>
      </c>
      <c r="G23" s="120"/>
      <c r="J23" s="230"/>
    </row>
    <row r="24" spans="1:10" ht="15">
      <c r="A24" s="84"/>
      <c r="C24" s="35"/>
      <c r="D24" s="34"/>
      <c r="E24" s="38"/>
      <c r="G24" s="120"/>
      <c r="J24" s="230"/>
    </row>
    <row r="25" spans="1:10" ht="15">
      <c r="A25" s="85" t="s">
        <v>143</v>
      </c>
      <c r="C25" s="35"/>
      <c r="D25" s="186">
        <f>D23+D19</f>
        <v>-1332</v>
      </c>
      <c r="E25" s="38"/>
      <c r="F25" s="186">
        <f>F23+F19</f>
        <v>11893</v>
      </c>
      <c r="G25" s="40"/>
      <c r="J25" s="230"/>
    </row>
    <row r="26" spans="1:10" ht="6" customHeight="1">
      <c r="A26" s="85"/>
      <c r="C26" s="35"/>
      <c r="D26" s="39"/>
      <c r="E26" s="38"/>
      <c r="F26" s="39"/>
      <c r="G26" s="40"/>
      <c r="J26" s="230"/>
    </row>
    <row r="27" spans="1:10" ht="15">
      <c r="A27" s="130" t="s">
        <v>134</v>
      </c>
      <c r="C27" s="38"/>
      <c r="D27" s="137">
        <v>0</v>
      </c>
      <c r="E27" s="125"/>
      <c r="F27" s="137">
        <v>0</v>
      </c>
      <c r="G27" s="40"/>
      <c r="J27" s="230"/>
    </row>
    <row r="28" spans="1:10" ht="5.25" customHeight="1">
      <c r="A28" s="130"/>
      <c r="C28" s="38"/>
      <c r="D28" s="137"/>
      <c r="E28" s="125"/>
      <c r="F28" s="137"/>
      <c r="G28" s="40"/>
      <c r="J28" s="230"/>
    </row>
    <row r="29" spans="1:10" ht="15.75" thickBot="1">
      <c r="A29" s="85" t="s">
        <v>142</v>
      </c>
      <c r="B29" s="38"/>
      <c r="C29" s="38"/>
      <c r="D29" s="79">
        <f>D25+D27</f>
        <v>-1332</v>
      </c>
      <c r="E29" s="38"/>
      <c r="F29" s="79">
        <f>F25+F27</f>
        <v>11893</v>
      </c>
      <c r="G29" s="40"/>
      <c r="J29" s="230"/>
    </row>
    <row r="30" spans="1:10" ht="15.75" thickTop="1">
      <c r="A30" s="84"/>
      <c r="C30" s="35"/>
      <c r="D30" s="87"/>
      <c r="F30" s="87"/>
      <c r="J30" s="230"/>
    </row>
    <row r="31" spans="1:10" ht="15">
      <c r="A31" s="187"/>
      <c r="C31" s="35"/>
      <c r="D31" s="87"/>
      <c r="F31" s="87"/>
      <c r="J31" s="231"/>
    </row>
    <row r="32" spans="1:10" ht="15">
      <c r="A32" s="237"/>
      <c r="C32" s="35"/>
      <c r="D32" s="87"/>
      <c r="F32" s="87"/>
      <c r="J32" s="231"/>
    </row>
    <row r="33" spans="1:10" ht="15">
      <c r="A33" s="238"/>
      <c r="B33" s="94"/>
      <c r="C33" s="182"/>
      <c r="D33" s="34"/>
      <c r="E33" s="84"/>
      <c r="F33" s="236"/>
      <c r="J33" s="231"/>
    </row>
    <row r="34" spans="1:10" ht="15">
      <c r="A34" s="238"/>
      <c r="C34" s="35"/>
      <c r="D34" s="249"/>
      <c r="F34" s="249"/>
      <c r="J34" s="231"/>
    </row>
    <row r="35" spans="1:10" ht="15">
      <c r="A35" s="238"/>
      <c r="B35" s="41"/>
      <c r="C35" s="41"/>
      <c r="D35" s="239"/>
      <c r="E35" s="239"/>
      <c r="F35" s="239"/>
      <c r="J35" s="231"/>
    </row>
    <row r="36" spans="1:10" ht="17.25" customHeight="1">
      <c r="A36" s="182"/>
      <c r="B36" s="94"/>
      <c r="C36" s="38"/>
      <c r="D36" s="250"/>
      <c r="F36" s="250"/>
      <c r="J36" s="231"/>
    </row>
    <row r="37" spans="1:10" ht="17.25" customHeight="1">
      <c r="A37" s="182"/>
      <c r="B37" s="94"/>
      <c r="C37" s="38"/>
      <c r="D37" s="39"/>
      <c r="F37" s="39"/>
      <c r="J37" s="231"/>
    </row>
    <row r="38" spans="1:10" ht="17.25" customHeight="1">
      <c r="A38" s="240"/>
      <c r="B38" s="94"/>
      <c r="C38" s="38"/>
      <c r="D38" s="250"/>
      <c r="F38" s="250"/>
      <c r="J38" s="231"/>
    </row>
    <row r="39" spans="1:10" ht="17.25" customHeight="1">
      <c r="A39" s="182"/>
      <c r="B39" s="94"/>
      <c r="C39" s="38"/>
      <c r="D39" s="39"/>
      <c r="F39" s="39"/>
      <c r="J39" s="231"/>
    </row>
    <row r="40" spans="1:9" ht="15">
      <c r="A40" s="218"/>
      <c r="G40" s="43"/>
      <c r="I40" s="251"/>
    </row>
    <row r="41" ht="15">
      <c r="A41" s="218"/>
    </row>
    <row r="42" spans="1:6" ht="15">
      <c r="A42" s="66"/>
      <c r="B42" s="66"/>
      <c r="C42" s="66"/>
      <c r="D42" s="66"/>
      <c r="E42" s="66"/>
      <c r="F42" s="66"/>
    </row>
    <row r="43" spans="1:6" ht="15">
      <c r="A43" s="66"/>
      <c r="B43" s="66"/>
      <c r="C43" s="66"/>
      <c r="D43" s="66"/>
      <c r="E43" s="66"/>
      <c r="F43" s="66"/>
    </row>
    <row r="44" ht="15">
      <c r="A44" s="66"/>
    </row>
    <row r="45" spans="1:8" ht="15">
      <c r="A45" s="221" t="s">
        <v>70</v>
      </c>
      <c r="B45" s="223"/>
      <c r="C45" s="88" t="s">
        <v>118</v>
      </c>
      <c r="D45" s="91"/>
      <c r="E45" s="70"/>
      <c r="F45" s="91"/>
      <c r="G45" s="20"/>
      <c r="H45" s="20"/>
    </row>
    <row r="46" spans="1:8" ht="15">
      <c r="A46" s="124" t="s">
        <v>41</v>
      </c>
      <c r="B46" s="223"/>
      <c r="C46" s="24"/>
      <c r="D46" s="23"/>
      <c r="E46" s="70"/>
      <c r="F46" s="258" t="s">
        <v>119</v>
      </c>
      <c r="G46" s="258"/>
      <c r="H46" s="258"/>
    </row>
    <row r="47" spans="1:6" ht="15">
      <c r="A47" s="90"/>
      <c r="B47" s="222"/>
      <c r="C47" s="78"/>
      <c r="D47" s="91"/>
      <c r="E47" s="91"/>
      <c r="F47" s="91"/>
    </row>
    <row r="48" ht="15">
      <c r="A48" s="66"/>
    </row>
    <row r="49" ht="15">
      <c r="A49" s="66"/>
    </row>
    <row r="50" ht="15">
      <c r="A50" s="66"/>
    </row>
    <row r="51" ht="15">
      <c r="A51" s="66"/>
    </row>
    <row r="52" ht="15">
      <c r="A52" s="66"/>
    </row>
    <row r="53" ht="15">
      <c r="A53" s="66"/>
    </row>
    <row r="54" ht="15">
      <c r="A54" s="66"/>
    </row>
    <row r="55" ht="15">
      <c r="A55" s="66"/>
    </row>
    <row r="56" ht="15">
      <c r="A56" s="66"/>
    </row>
  </sheetData>
  <sheetProtection/>
  <mergeCells count="3">
    <mergeCell ref="A1:F1"/>
    <mergeCell ref="A2:F2"/>
    <mergeCell ref="F46:H46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28125" style="43" customWidth="1"/>
    <col min="5" max="5" width="2.7109375" style="43" customWidth="1"/>
    <col min="6" max="6" width="17.140625" style="43" customWidth="1"/>
    <col min="7" max="7" width="2.00390625" style="20" bestFit="1" customWidth="1"/>
    <col min="8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6" s="22" customFormat="1" ht="15">
      <c r="A2" s="188" t="s">
        <v>98</v>
      </c>
      <c r="B2" s="189"/>
      <c r="C2" s="63"/>
      <c r="D2" s="63"/>
      <c r="E2" s="63"/>
      <c r="F2" s="63"/>
    </row>
    <row r="3" spans="1:6" ht="15" customHeight="1">
      <c r="A3" s="63" t="str">
        <f>'IS'!A3</f>
        <v>към 31 март 2014 година</v>
      </c>
      <c r="B3" s="190"/>
      <c r="C3" s="47"/>
      <c r="D3" s="47"/>
      <c r="E3" s="47"/>
      <c r="F3" s="47"/>
    </row>
    <row r="4" spans="1:6" ht="15" customHeight="1">
      <c r="A4" s="63"/>
      <c r="B4" s="190"/>
      <c r="C4" s="47"/>
      <c r="D4" s="47"/>
      <c r="E4" s="47"/>
      <c r="F4" s="47"/>
    </row>
    <row r="5" spans="1:6" ht="15" customHeight="1">
      <c r="A5" s="63"/>
      <c r="B5" s="190"/>
      <c r="C5" s="47"/>
      <c r="D5" s="47"/>
      <c r="E5" s="47"/>
      <c r="F5" s="47"/>
    </row>
    <row r="6" spans="1:6" ht="15">
      <c r="A6" s="43"/>
      <c r="B6" s="185" t="s">
        <v>4</v>
      </c>
      <c r="C6" s="75"/>
      <c r="D6" s="197" t="s">
        <v>135</v>
      </c>
      <c r="E6" s="92"/>
      <c r="F6" s="197" t="s">
        <v>136</v>
      </c>
    </row>
    <row r="7" spans="1:6" ht="17.25" customHeight="1">
      <c r="A7" s="43"/>
      <c r="B7" s="75"/>
      <c r="C7" s="75"/>
      <c r="D7" s="184" t="s">
        <v>104</v>
      </c>
      <c r="E7" s="184"/>
      <c r="F7" s="184" t="s">
        <v>104</v>
      </c>
    </row>
    <row r="8" spans="1:6" ht="17.25" customHeight="1">
      <c r="A8" s="43"/>
      <c r="B8" s="75"/>
      <c r="C8" s="75"/>
      <c r="D8" s="184"/>
      <c r="E8" s="184"/>
      <c r="F8" s="184"/>
    </row>
    <row r="9" spans="1:6" ht="17.25" customHeight="1">
      <c r="A9" s="188" t="s">
        <v>64</v>
      </c>
      <c r="B9" s="75"/>
      <c r="C9" s="75"/>
      <c r="D9" s="184"/>
      <c r="E9" s="184"/>
      <c r="F9" s="184"/>
    </row>
    <row r="10" spans="1:6" ht="15">
      <c r="A10" s="188" t="s">
        <v>10</v>
      </c>
      <c r="B10" s="71"/>
      <c r="C10" s="42"/>
      <c r="D10" s="91"/>
      <c r="E10" s="91"/>
      <c r="F10" s="91"/>
    </row>
    <row r="11" spans="1:6" ht="15">
      <c r="A11" s="95" t="s">
        <v>78</v>
      </c>
      <c r="B11" s="77">
        <v>10</v>
      </c>
      <c r="C11" s="42"/>
      <c r="D11" s="96">
        <v>114691</v>
      </c>
      <c r="E11" s="91"/>
      <c r="F11" s="96">
        <v>116044</v>
      </c>
    </row>
    <row r="12" spans="1:6" ht="15">
      <c r="A12" s="97" t="s">
        <v>32</v>
      </c>
      <c r="B12" s="77">
        <v>11</v>
      </c>
      <c r="C12" s="42"/>
      <c r="D12" s="96">
        <v>361</v>
      </c>
      <c r="E12" s="96"/>
      <c r="F12" s="96">
        <v>305</v>
      </c>
    </row>
    <row r="13" spans="1:6" ht="15">
      <c r="A13" s="97" t="s">
        <v>83</v>
      </c>
      <c r="B13" s="77">
        <v>12</v>
      </c>
      <c r="C13" s="42"/>
      <c r="D13" s="96">
        <v>299</v>
      </c>
      <c r="E13" s="96"/>
      <c r="F13" s="96">
        <v>304</v>
      </c>
    </row>
    <row r="14" spans="1:6" ht="15">
      <c r="A14" s="97" t="s">
        <v>36</v>
      </c>
      <c r="B14" s="77"/>
      <c r="C14" s="42"/>
      <c r="D14" s="96">
        <v>5</v>
      </c>
      <c r="E14" s="96"/>
      <c r="F14" s="96">
        <v>5</v>
      </c>
    </row>
    <row r="15" spans="1:6" ht="15">
      <c r="A15" s="97" t="s">
        <v>99</v>
      </c>
      <c r="B15" s="77"/>
      <c r="C15" s="42"/>
      <c r="D15" s="96">
        <v>3</v>
      </c>
      <c r="E15" s="96"/>
      <c r="F15" s="96">
        <v>5</v>
      </c>
    </row>
    <row r="16" spans="1:6" ht="15">
      <c r="A16" s="97" t="s">
        <v>90</v>
      </c>
      <c r="B16" s="77"/>
      <c r="C16" s="42"/>
      <c r="D16" s="96">
        <f>733+65</f>
        <v>798</v>
      </c>
      <c r="E16" s="96"/>
      <c r="F16" s="96">
        <f>733+65</f>
        <v>798</v>
      </c>
    </row>
    <row r="17" spans="1:6" ht="15">
      <c r="A17" s="91"/>
      <c r="B17" s="71"/>
      <c r="C17" s="42"/>
      <c r="D17" s="98">
        <f>SUM(D11:D16)</f>
        <v>116157</v>
      </c>
      <c r="E17" s="99"/>
      <c r="F17" s="98">
        <f>SUM(F11:F16)</f>
        <v>117461</v>
      </c>
    </row>
    <row r="18" spans="1:6" ht="15">
      <c r="A18" s="188" t="s">
        <v>11</v>
      </c>
      <c r="B18" s="71"/>
      <c r="C18" s="42"/>
      <c r="D18" s="99"/>
      <c r="E18" s="99"/>
      <c r="F18" s="99"/>
    </row>
    <row r="19" spans="1:6" ht="15">
      <c r="A19" s="95" t="s">
        <v>8</v>
      </c>
      <c r="B19" s="77">
        <v>13</v>
      </c>
      <c r="C19" s="78"/>
      <c r="D19" s="64">
        <v>24913</v>
      </c>
      <c r="E19" s="64"/>
      <c r="F19" s="64">
        <v>30399</v>
      </c>
    </row>
    <row r="20" spans="1:6" ht="15">
      <c r="A20" s="95" t="s">
        <v>111</v>
      </c>
      <c r="B20" s="77">
        <v>14</v>
      </c>
      <c r="C20" s="78"/>
      <c r="D20" s="64">
        <v>2201</v>
      </c>
      <c r="E20" s="64"/>
      <c r="F20" s="64">
        <v>6087</v>
      </c>
    </row>
    <row r="21" spans="1:6" ht="15">
      <c r="A21" s="95" t="s">
        <v>18</v>
      </c>
      <c r="B21" s="77">
        <v>15</v>
      </c>
      <c r="C21" s="78"/>
      <c r="D21" s="64">
        <v>46</v>
      </c>
      <c r="E21" s="64"/>
      <c r="F21" s="64">
        <v>15</v>
      </c>
    </row>
    <row r="22" spans="1:6" ht="15">
      <c r="A22" s="91" t="s">
        <v>33</v>
      </c>
      <c r="B22" s="77">
        <v>16</v>
      </c>
      <c r="C22" s="78"/>
      <c r="D22" s="64">
        <v>8267</v>
      </c>
      <c r="E22" s="64"/>
      <c r="F22" s="64">
        <v>4420</v>
      </c>
    </row>
    <row r="23" spans="1:6" ht="15">
      <c r="A23" s="95" t="s">
        <v>51</v>
      </c>
      <c r="B23" s="77">
        <v>17</v>
      </c>
      <c r="C23" s="78"/>
      <c r="D23" s="64">
        <v>3482</v>
      </c>
      <c r="E23" s="64"/>
      <c r="F23" s="64">
        <v>1687</v>
      </c>
    </row>
    <row r="24" spans="1:6" ht="15">
      <c r="A24" s="188"/>
      <c r="B24" s="71"/>
      <c r="C24" s="42"/>
      <c r="D24" s="98">
        <f>SUM(D19:D23)</f>
        <v>38909</v>
      </c>
      <c r="E24" s="99"/>
      <c r="F24" s="98">
        <f>SUM(F19:F23)</f>
        <v>42608</v>
      </c>
    </row>
    <row r="25" spans="1:6" ht="7.5" customHeight="1">
      <c r="A25" s="95"/>
      <c r="B25" s="77"/>
      <c r="C25" s="78"/>
      <c r="D25" s="65"/>
      <c r="E25" s="65"/>
      <c r="F25" s="65"/>
    </row>
    <row r="26" spans="1:6" ht="15.75" thickBot="1">
      <c r="A26" s="188" t="s">
        <v>105</v>
      </c>
      <c r="B26" s="71"/>
      <c r="C26" s="42"/>
      <c r="D26" s="100">
        <f>SUM(D17+D24)</f>
        <v>155066</v>
      </c>
      <c r="E26" s="99"/>
      <c r="F26" s="100">
        <f>SUM(F17+F24)</f>
        <v>160069</v>
      </c>
    </row>
    <row r="27" spans="1:6" ht="15.75" thickTop="1">
      <c r="A27" s="95"/>
      <c r="B27" s="77"/>
      <c r="C27" s="78"/>
      <c r="D27" s="91"/>
      <c r="E27" s="91"/>
      <c r="F27" s="91"/>
    </row>
    <row r="28" spans="1:6" ht="15">
      <c r="A28" s="188" t="s">
        <v>16</v>
      </c>
      <c r="B28" s="75"/>
      <c r="C28" s="75"/>
      <c r="D28" s="87"/>
      <c r="E28" s="94"/>
      <c r="F28" s="87"/>
    </row>
    <row r="29" spans="1:6" ht="15">
      <c r="A29" s="191" t="s">
        <v>108</v>
      </c>
      <c r="B29" s="75"/>
      <c r="C29" s="75"/>
      <c r="D29" s="87"/>
      <c r="E29" s="94"/>
      <c r="F29" s="87"/>
    </row>
    <row r="30" spans="1:6" ht="29.25">
      <c r="A30" s="192" t="s">
        <v>100</v>
      </c>
      <c r="B30" s="75"/>
      <c r="C30" s="75"/>
      <c r="D30" s="87"/>
      <c r="E30" s="94"/>
      <c r="F30" s="87"/>
    </row>
    <row r="31" spans="1:6" ht="15">
      <c r="A31" s="95" t="s">
        <v>37</v>
      </c>
      <c r="B31" s="76"/>
      <c r="C31" s="42"/>
      <c r="D31" s="64">
        <v>2654</v>
      </c>
      <c r="E31" s="64"/>
      <c r="F31" s="64">
        <v>2654</v>
      </c>
    </row>
    <row r="32" spans="1:6" ht="15">
      <c r="A32" s="95" t="s">
        <v>56</v>
      </c>
      <c r="B32" s="76"/>
      <c r="C32" s="42"/>
      <c r="D32" s="64">
        <v>-3575</v>
      </c>
      <c r="E32" s="64"/>
      <c r="F32" s="64">
        <v>-3575</v>
      </c>
    </row>
    <row r="33" spans="1:6" ht="15">
      <c r="A33" s="95" t="s">
        <v>87</v>
      </c>
      <c r="B33" s="76"/>
      <c r="C33" s="42"/>
      <c r="D33" s="64">
        <v>303</v>
      </c>
      <c r="E33" s="64"/>
      <c r="F33" s="64">
        <v>303</v>
      </c>
    </row>
    <row r="34" spans="1:7" ht="15">
      <c r="A34" s="95" t="s">
        <v>131</v>
      </c>
      <c r="B34" s="71"/>
      <c r="C34" s="42"/>
      <c r="D34" s="64">
        <v>85906</v>
      </c>
      <c r="E34" s="64"/>
      <c r="F34" s="64">
        <f>87238</f>
        <v>87238</v>
      </c>
      <c r="G34" s="43"/>
    </row>
    <row r="35" spans="1:7" ht="15">
      <c r="A35" s="95" t="s">
        <v>109</v>
      </c>
      <c r="B35" s="71"/>
      <c r="C35" s="42"/>
      <c r="D35" s="64">
        <v>967</v>
      </c>
      <c r="E35" s="64"/>
      <c r="F35" s="64">
        <v>742</v>
      </c>
      <c r="G35" s="43"/>
    </row>
    <row r="36" spans="1:7" ht="15">
      <c r="A36" s="43"/>
      <c r="B36" s="77"/>
      <c r="C36" s="42"/>
      <c r="D36" s="101">
        <f>SUM(D31:D35)</f>
        <v>86255</v>
      </c>
      <c r="E36" s="102"/>
      <c r="F36" s="101">
        <f>SUM(F31:F35)</f>
        <v>87362</v>
      </c>
      <c r="G36" s="43"/>
    </row>
    <row r="37" spans="1:7" ht="5.25" customHeight="1">
      <c r="A37" s="43"/>
      <c r="B37" s="77"/>
      <c r="C37" s="42"/>
      <c r="D37" s="102"/>
      <c r="E37" s="102"/>
      <c r="F37" s="102"/>
      <c r="G37" s="43"/>
    </row>
    <row r="38" spans="1:7" ht="15">
      <c r="A38" s="139" t="s">
        <v>115</v>
      </c>
      <c r="B38" s="77"/>
      <c r="C38" s="42"/>
      <c r="D38" s="102">
        <v>-8</v>
      </c>
      <c r="E38" s="102"/>
      <c r="F38" s="102">
        <v>-8</v>
      </c>
      <c r="G38" s="43"/>
    </row>
    <row r="39" spans="1:7" ht="6" customHeight="1">
      <c r="A39" s="188"/>
      <c r="B39" s="77"/>
      <c r="C39" s="42"/>
      <c r="D39" s="102"/>
      <c r="E39" s="102"/>
      <c r="F39" s="102"/>
      <c r="G39" s="43"/>
    </row>
    <row r="40" spans="1:7" ht="20.25" customHeight="1">
      <c r="A40" s="191" t="s">
        <v>91</v>
      </c>
      <c r="B40" s="224">
        <v>18</v>
      </c>
      <c r="C40" s="42"/>
      <c r="D40" s="214">
        <f>D38+D36</f>
        <v>86247</v>
      </c>
      <c r="E40" s="102"/>
      <c r="F40" s="214">
        <f>F38+F36</f>
        <v>87354</v>
      </c>
      <c r="G40" s="43"/>
    </row>
    <row r="41" spans="1:7" ht="15">
      <c r="A41" s="193"/>
      <c r="B41" s="71"/>
      <c r="C41" s="42"/>
      <c r="D41" s="102"/>
      <c r="E41" s="102"/>
      <c r="F41" s="102"/>
      <c r="G41" s="43"/>
    </row>
    <row r="42" spans="1:7" ht="15">
      <c r="A42" s="188" t="s">
        <v>52</v>
      </c>
      <c r="B42" s="76"/>
      <c r="C42" s="42"/>
      <c r="D42" s="102"/>
      <c r="E42" s="102"/>
      <c r="F42" s="102"/>
      <c r="G42" s="43"/>
    </row>
    <row r="43" spans="1:7" ht="15">
      <c r="A43" s="95" t="s">
        <v>101</v>
      </c>
      <c r="B43" s="76">
        <v>19</v>
      </c>
      <c r="C43" s="42"/>
      <c r="D43" s="103">
        <v>18049</v>
      </c>
      <c r="E43" s="102"/>
      <c r="F43" s="103">
        <v>17047</v>
      </c>
      <c r="G43" s="43"/>
    </row>
    <row r="44" spans="1:7" ht="15">
      <c r="A44" s="95" t="s">
        <v>57</v>
      </c>
      <c r="B44" s="76">
        <v>20</v>
      </c>
      <c r="C44" s="42"/>
      <c r="D44" s="64">
        <v>1513</v>
      </c>
      <c r="E44" s="64"/>
      <c r="F44" s="64">
        <v>1477</v>
      </c>
      <c r="G44" s="43"/>
    </row>
    <row r="45" spans="1:7" ht="15">
      <c r="A45" s="95" t="s">
        <v>74</v>
      </c>
      <c r="B45" s="76">
        <v>21</v>
      </c>
      <c r="C45" s="42"/>
      <c r="D45" s="103">
        <v>41</v>
      </c>
      <c r="E45" s="102"/>
      <c r="F45" s="103">
        <v>41</v>
      </c>
      <c r="G45" s="43"/>
    </row>
    <row r="46" spans="1:7" ht="15">
      <c r="A46" s="84" t="s">
        <v>71</v>
      </c>
      <c r="B46" s="76"/>
      <c r="C46" s="42"/>
      <c r="D46" s="64">
        <v>1773</v>
      </c>
      <c r="E46" s="64"/>
      <c r="F46" s="64">
        <v>1773</v>
      </c>
      <c r="G46" s="43"/>
    </row>
    <row r="47" spans="1:6" ht="15">
      <c r="A47" s="84" t="s">
        <v>128</v>
      </c>
      <c r="B47" s="76">
        <v>22</v>
      </c>
      <c r="C47" s="42"/>
      <c r="D47" s="64">
        <v>298</v>
      </c>
      <c r="E47" s="64"/>
      <c r="F47" s="64">
        <v>298</v>
      </c>
    </row>
    <row r="48" spans="1:6" ht="15">
      <c r="A48" s="97" t="s">
        <v>127</v>
      </c>
      <c r="B48" s="71"/>
      <c r="C48" s="42"/>
      <c r="D48" s="242">
        <v>0</v>
      </c>
      <c r="E48" s="242"/>
      <c r="F48" s="242">
        <v>0</v>
      </c>
    </row>
    <row r="49" spans="3:6" ht="15">
      <c r="C49" s="195"/>
      <c r="D49" s="101">
        <f>SUM(D43:D48)</f>
        <v>21674</v>
      </c>
      <c r="E49" s="102"/>
      <c r="F49" s="101">
        <f>SUM(F43:F48)</f>
        <v>20636</v>
      </c>
    </row>
    <row r="50" spans="3:6" ht="15">
      <c r="C50" s="195"/>
      <c r="D50" s="102"/>
      <c r="E50" s="102"/>
      <c r="F50" s="102"/>
    </row>
    <row r="51" spans="1:6" ht="15">
      <c r="A51" s="188" t="s">
        <v>34</v>
      </c>
      <c r="B51" s="194"/>
      <c r="C51" s="195"/>
      <c r="D51" s="91"/>
      <c r="E51" s="91"/>
      <c r="F51" s="91"/>
    </row>
    <row r="52" spans="1:6" ht="15">
      <c r="A52" s="104" t="s">
        <v>102</v>
      </c>
      <c r="B52" s="77">
        <v>23</v>
      </c>
      <c r="C52" s="195"/>
      <c r="D52" s="64">
        <v>17183</v>
      </c>
      <c r="E52" s="91"/>
      <c r="F52" s="64">
        <v>14931</v>
      </c>
    </row>
    <row r="53" spans="1:6" ht="15">
      <c r="A53" s="104" t="s">
        <v>53</v>
      </c>
      <c r="B53" s="77">
        <v>19</v>
      </c>
      <c r="C53" s="78"/>
      <c r="D53" s="64">
        <v>3125</v>
      </c>
      <c r="E53" s="91"/>
      <c r="F53" s="64">
        <v>4184</v>
      </c>
    </row>
    <row r="54" spans="1:6" ht="15">
      <c r="A54" s="104" t="s">
        <v>19</v>
      </c>
      <c r="B54" s="77">
        <v>24</v>
      </c>
      <c r="C54" s="195"/>
      <c r="D54" s="64">
        <v>14061</v>
      </c>
      <c r="E54" s="105"/>
      <c r="F54" s="64">
        <v>23780</v>
      </c>
    </row>
    <row r="55" spans="1:6" ht="15">
      <c r="A55" s="104" t="s">
        <v>20</v>
      </c>
      <c r="B55" s="77">
        <v>25</v>
      </c>
      <c r="C55" s="78"/>
      <c r="D55" s="64">
        <v>9174</v>
      </c>
      <c r="E55" s="91"/>
      <c r="F55" s="64">
        <v>5343</v>
      </c>
    </row>
    <row r="56" spans="1:6" ht="15">
      <c r="A56" s="104" t="s">
        <v>67</v>
      </c>
      <c r="B56" s="77">
        <v>26</v>
      </c>
      <c r="C56" s="78"/>
      <c r="D56" s="64">
        <v>1812</v>
      </c>
      <c r="E56" s="105"/>
      <c r="F56" s="64">
        <v>1526</v>
      </c>
    </row>
    <row r="57" spans="1:6" ht="15">
      <c r="A57" s="104" t="s">
        <v>58</v>
      </c>
      <c r="B57" s="77">
        <v>27</v>
      </c>
      <c r="C57" s="78"/>
      <c r="D57" s="64">
        <v>357</v>
      </c>
      <c r="E57" s="105"/>
      <c r="F57" s="64">
        <v>385</v>
      </c>
    </row>
    <row r="58" spans="1:6" ht="15">
      <c r="A58" s="104" t="s">
        <v>35</v>
      </c>
      <c r="B58" s="77">
        <v>28</v>
      </c>
      <c r="C58" s="42"/>
      <c r="D58" s="64">
        <v>1433</v>
      </c>
      <c r="E58" s="105"/>
      <c r="F58" s="64">
        <v>1930</v>
      </c>
    </row>
    <row r="59" spans="2:6" ht="18" customHeight="1">
      <c r="B59" s="71"/>
      <c r="C59" s="42"/>
      <c r="D59" s="101">
        <f>SUM(D52:D58)</f>
        <v>47145</v>
      </c>
      <c r="E59" s="102"/>
      <c r="F59" s="101">
        <f>SUM(F52:F58)</f>
        <v>52079</v>
      </c>
    </row>
    <row r="60" spans="1:6" ht="15">
      <c r="A60" s="191" t="s">
        <v>106</v>
      </c>
      <c r="B60" s="71"/>
      <c r="C60" s="42"/>
      <c r="D60" s="138">
        <f>D49+D59</f>
        <v>68819</v>
      </c>
      <c r="E60" s="99"/>
      <c r="F60" s="138">
        <f>F49+F59</f>
        <v>72715</v>
      </c>
    </row>
    <row r="61" spans="1:6" ht="15">
      <c r="A61" s="188"/>
      <c r="B61" s="71"/>
      <c r="C61" s="42"/>
      <c r="D61" s="99"/>
      <c r="E61" s="99"/>
      <c r="F61" s="99"/>
    </row>
    <row r="62" spans="1:6" ht="15.75" thickBot="1">
      <c r="A62" s="188" t="s">
        <v>107</v>
      </c>
      <c r="D62" s="106">
        <f>D40+D60</f>
        <v>155066</v>
      </c>
      <c r="E62" s="102"/>
      <c r="F62" s="106">
        <f>F40+F60</f>
        <v>160069</v>
      </c>
    </row>
    <row r="63" spans="1:6" ht="15.75" thickTop="1">
      <c r="A63" s="93"/>
      <c r="D63" s="91"/>
      <c r="E63" s="91"/>
      <c r="F63" s="91"/>
    </row>
    <row r="64" spans="1:6" ht="15">
      <c r="A64" s="91"/>
      <c r="D64" s="69"/>
      <c r="E64" s="91"/>
      <c r="F64" s="69"/>
    </row>
    <row r="65" spans="1:6" ht="15">
      <c r="A65" s="218"/>
      <c r="B65" s="75"/>
      <c r="C65" s="75"/>
      <c r="D65" s="75"/>
      <c r="E65" s="35"/>
      <c r="F65" s="34"/>
    </row>
    <row r="66" spans="1:6" ht="15">
      <c r="A66" s="213"/>
      <c r="B66" s="75"/>
      <c r="C66" s="75"/>
      <c r="D66" s="75"/>
      <c r="E66" s="35"/>
      <c r="F66" s="34"/>
    </row>
    <row r="67" spans="1:6" ht="15">
      <c r="A67" s="219"/>
      <c r="B67" s="75"/>
      <c r="C67" s="75"/>
      <c r="D67" s="75"/>
      <c r="E67" s="35"/>
      <c r="F67" s="34"/>
    </row>
    <row r="68" spans="1:6" ht="15">
      <c r="A68" s="220"/>
      <c r="B68" s="75"/>
      <c r="C68" s="75"/>
      <c r="D68" s="75"/>
      <c r="E68" s="35"/>
      <c r="F68" s="34"/>
    </row>
    <row r="69" spans="1:6" ht="15">
      <c r="A69" s="220"/>
      <c r="B69" s="75"/>
      <c r="C69" s="75"/>
      <c r="D69" s="75"/>
      <c r="E69" s="35"/>
      <c r="F69" s="34"/>
    </row>
    <row r="70" spans="1:6" ht="15">
      <c r="A70" s="220"/>
      <c r="B70" s="75"/>
      <c r="C70" s="75"/>
      <c r="D70" s="75"/>
      <c r="E70" s="35"/>
      <c r="F70" s="34"/>
    </row>
    <row r="71" spans="1:6" ht="15">
      <c r="A71" s="66"/>
      <c r="B71" s="75"/>
      <c r="C71" s="75"/>
      <c r="D71" s="75"/>
      <c r="E71" s="35"/>
      <c r="F71" s="34"/>
    </row>
    <row r="72" spans="1:6" ht="15">
      <c r="A72" s="88" t="s">
        <v>70</v>
      </c>
      <c r="C72" s="88" t="s">
        <v>118</v>
      </c>
      <c r="D72" s="91"/>
      <c r="E72" s="70"/>
      <c r="F72" s="91"/>
    </row>
    <row r="73" spans="1:6" ht="15">
      <c r="A73" s="89" t="s">
        <v>41</v>
      </c>
      <c r="D73" s="23"/>
      <c r="E73" s="70"/>
      <c r="F73" s="247" t="s">
        <v>119</v>
      </c>
    </row>
    <row r="74" spans="1:6" ht="15">
      <c r="A74" s="90"/>
      <c r="B74" s="77"/>
      <c r="C74" s="78"/>
      <c r="D74" s="91"/>
      <c r="E74" s="91"/>
      <c r="F74" s="91"/>
    </row>
    <row r="75" spans="1:6" ht="15">
      <c r="A75" s="23"/>
      <c r="D75" s="91"/>
      <c r="E75" s="91"/>
      <c r="F75" s="91"/>
    </row>
    <row r="76" spans="1:6" ht="15">
      <c r="A76" s="23"/>
      <c r="B76" s="107"/>
      <c r="C76" s="23"/>
      <c r="D76" s="91"/>
      <c r="E76" s="91"/>
      <c r="F76" s="91"/>
    </row>
    <row r="77" spans="1:6" ht="15">
      <c r="A77" s="23"/>
      <c r="B77" s="107"/>
      <c r="C77" s="23"/>
      <c r="D77" s="91"/>
      <c r="E77" s="91"/>
      <c r="F77" s="91"/>
    </row>
    <row r="78" spans="1:6" ht="15">
      <c r="A78" s="23"/>
      <c r="B78" s="107"/>
      <c r="C78" s="23"/>
      <c r="D78" s="91"/>
      <c r="E78" s="91"/>
      <c r="F78" s="91"/>
    </row>
    <row r="79" spans="1:6" ht="15">
      <c r="A79" s="23"/>
      <c r="B79" s="107"/>
      <c r="C79" s="23"/>
      <c r="D79" s="91"/>
      <c r="E79" s="91"/>
      <c r="F79" s="91"/>
    </row>
    <row r="80" spans="1:6" ht="15">
      <c r="A80" s="23"/>
      <c r="B80" s="107"/>
      <c r="C80" s="23"/>
      <c r="D80" s="91"/>
      <c r="E80" s="91"/>
      <c r="F80" s="91"/>
    </row>
    <row r="81" spans="1:6" ht="15">
      <c r="A81" s="23"/>
      <c r="B81" s="107"/>
      <c r="C81" s="23"/>
      <c r="D81" s="91"/>
      <c r="E81" s="91"/>
      <c r="F81" s="91"/>
    </row>
    <row r="82" spans="1:6" ht="15">
      <c r="A82" s="23"/>
      <c r="B82" s="107"/>
      <c r="C82" s="23"/>
      <c r="D82" s="91"/>
      <c r="E82" s="91"/>
      <c r="F82" s="91"/>
    </row>
    <row r="83" spans="1:6" ht="15">
      <c r="A83" s="23"/>
      <c r="B83" s="107"/>
      <c r="C83" s="23"/>
      <c r="D83" s="91"/>
      <c r="E83" s="91"/>
      <c r="F83" s="91"/>
    </row>
    <row r="84" spans="1:6" ht="15">
      <c r="A84" s="23"/>
      <c r="B84" s="107"/>
      <c r="C84" s="23"/>
      <c r="D84" s="91"/>
      <c r="E84" s="91"/>
      <c r="F84" s="91"/>
    </row>
    <row r="85" spans="1:6" ht="15">
      <c r="A85" s="23"/>
      <c r="B85" s="107"/>
      <c r="C85" s="23"/>
      <c r="D85" s="91"/>
      <c r="E85" s="91"/>
      <c r="F85" s="91"/>
    </row>
    <row r="86" spans="1:6" ht="15">
      <c r="A86" s="23"/>
      <c r="B86" s="107"/>
      <c r="C86" s="23"/>
      <c r="D86" s="91"/>
      <c r="E86" s="91"/>
      <c r="F86" s="91"/>
    </row>
    <row r="87" spans="1:6" ht="15">
      <c r="A87" s="23"/>
      <c r="B87" s="107"/>
      <c r="C87" s="23"/>
      <c r="D87" s="91"/>
      <c r="E87" s="91"/>
      <c r="F87" s="91"/>
    </row>
    <row r="88" spans="1:6" ht="15">
      <c r="A88" s="23"/>
      <c r="B88" s="107"/>
      <c r="C88" s="23"/>
      <c r="D88" s="91"/>
      <c r="E88" s="91"/>
      <c r="F88" s="91"/>
    </row>
    <row r="89" spans="1:6" ht="15">
      <c r="A89" s="23"/>
      <c r="B89" s="107"/>
      <c r="C89" s="23"/>
      <c r="D89" s="91"/>
      <c r="E89" s="91"/>
      <c r="F89" s="91"/>
    </row>
    <row r="90" spans="1:6" ht="15">
      <c r="A90" s="23"/>
      <c r="B90" s="107"/>
      <c r="C90" s="23"/>
      <c r="D90" s="91"/>
      <c r="E90" s="91"/>
      <c r="F90" s="91"/>
    </row>
    <row r="91" spans="1:6" ht="15">
      <c r="A91" s="23"/>
      <c r="B91" s="107"/>
      <c r="C91" s="23"/>
      <c r="D91" s="91"/>
      <c r="E91" s="91"/>
      <c r="F91" s="91"/>
    </row>
    <row r="92" spans="1:6" ht="15">
      <c r="A92" s="23"/>
      <c r="B92" s="107"/>
      <c r="C92" s="23"/>
      <c r="D92" s="91"/>
      <c r="E92" s="91"/>
      <c r="F92" s="91"/>
    </row>
    <row r="93" spans="1:6" ht="15">
      <c r="A93" s="23"/>
      <c r="B93" s="107"/>
      <c r="C93" s="23"/>
      <c r="D93" s="91"/>
      <c r="E93" s="91"/>
      <c r="F93" s="91"/>
    </row>
    <row r="94" spans="1:6" ht="15">
      <c r="A94" s="23"/>
      <c r="B94" s="107"/>
      <c r="C94" s="23"/>
      <c r="D94" s="91"/>
      <c r="E94" s="91"/>
      <c r="F94" s="91"/>
    </row>
    <row r="95" spans="1:6" ht="15">
      <c r="A95" s="23"/>
      <c r="B95" s="107"/>
      <c r="C95" s="23"/>
      <c r="D95" s="91"/>
      <c r="E95" s="91"/>
      <c r="F95" s="91"/>
    </row>
    <row r="96" spans="1:6" ht="15">
      <c r="A96" s="23"/>
      <c r="B96" s="107"/>
      <c r="C96" s="23"/>
      <c r="D96" s="91"/>
      <c r="E96" s="91"/>
      <c r="F96" s="91"/>
    </row>
    <row r="97" spans="1:6" ht="15">
      <c r="A97" s="23"/>
      <c r="B97" s="107"/>
      <c r="C97" s="23"/>
      <c r="D97" s="91"/>
      <c r="E97" s="91"/>
      <c r="F97" s="91"/>
    </row>
    <row r="98" spans="1:6" ht="15">
      <c r="A98" s="23"/>
      <c r="B98" s="107"/>
      <c r="C98" s="23"/>
      <c r="D98" s="91"/>
      <c r="E98" s="91"/>
      <c r="F98" s="91"/>
    </row>
    <row r="99" spans="1:6" ht="15">
      <c r="A99" s="23"/>
      <c r="B99" s="107"/>
      <c r="C99" s="23"/>
      <c r="D99" s="91"/>
      <c r="E99" s="91"/>
      <c r="F99" s="91"/>
    </row>
    <row r="100" spans="1:6" ht="15">
      <c r="A100" s="23"/>
      <c r="B100" s="107"/>
      <c r="C100" s="23"/>
      <c r="D100" s="91"/>
      <c r="E100" s="91"/>
      <c r="F100" s="91"/>
    </row>
    <row r="101" spans="1:6" ht="15">
      <c r="A101" s="23"/>
      <c r="B101" s="107"/>
      <c r="C101" s="23"/>
      <c r="D101" s="91"/>
      <c r="E101" s="91"/>
      <c r="F101" s="91"/>
    </row>
    <row r="102" spans="1:6" ht="15">
      <c r="A102" s="23"/>
      <c r="B102" s="107"/>
      <c r="C102" s="23"/>
      <c r="D102" s="91"/>
      <c r="E102" s="91"/>
      <c r="F102" s="91"/>
    </row>
    <row r="103" spans="1:6" ht="15">
      <c r="A103" s="23"/>
      <c r="B103" s="107"/>
      <c r="C103" s="23"/>
      <c r="D103" s="91"/>
      <c r="E103" s="91"/>
      <c r="F103" s="91"/>
    </row>
    <row r="104" spans="2:3" ht="15">
      <c r="B104" s="72"/>
      <c r="C104" s="20"/>
    </row>
    <row r="105" spans="2:3" ht="15">
      <c r="B105" s="72"/>
      <c r="C105" s="20"/>
    </row>
    <row r="106" spans="2:3" ht="15">
      <c r="B106" s="72"/>
      <c r="C106" s="20"/>
    </row>
  </sheetData>
  <sheetProtection/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3">
      <selection activeCell="A40" sqref="A40"/>
    </sheetView>
  </sheetViews>
  <sheetFormatPr defaultColWidth="7.8515625" defaultRowHeight="12.75"/>
  <cols>
    <col min="1" max="1" width="65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60" t="str">
        <f>'Cover '!A1</f>
        <v>ГРУПА НЕОХИМ</v>
      </c>
      <c r="B1" s="261"/>
      <c r="C1" s="261"/>
      <c r="D1" s="261"/>
      <c r="E1" s="261"/>
      <c r="F1" s="28"/>
      <c r="G1" s="3"/>
      <c r="H1" s="29"/>
    </row>
    <row r="2" spans="1:7" s="6" customFormat="1" ht="15">
      <c r="A2" s="262" t="s">
        <v>103</v>
      </c>
      <c r="B2" s="263"/>
      <c r="C2" s="263"/>
      <c r="D2" s="263"/>
      <c r="E2" s="263"/>
      <c r="F2" s="28"/>
      <c r="G2" s="5"/>
    </row>
    <row r="3" spans="1:7" s="6" customFormat="1" ht="15">
      <c r="A3" s="21" t="str">
        <f>'IS'!A3</f>
        <v>към 31 март 2014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8"/>
      <c r="B5" s="110"/>
      <c r="C5" s="83"/>
      <c r="D5" s="109"/>
      <c r="E5" s="83"/>
      <c r="F5" s="7"/>
      <c r="G5" s="8"/>
      <c r="H5" s="30"/>
    </row>
    <row r="6" spans="1:8" ht="18" customHeight="1">
      <c r="A6" s="199"/>
      <c r="B6" s="200" t="s">
        <v>4</v>
      </c>
      <c r="C6" s="197" t="s">
        <v>135</v>
      </c>
      <c r="D6" s="184"/>
      <c r="E6" s="197" t="s">
        <v>148</v>
      </c>
      <c r="F6" s="7"/>
      <c r="G6" s="202"/>
      <c r="H6" s="203"/>
    </row>
    <row r="7" spans="1:8" ht="20.25">
      <c r="A7" s="199"/>
      <c r="B7" s="204"/>
      <c r="C7" s="201" t="s">
        <v>104</v>
      </c>
      <c r="D7" s="201"/>
      <c r="E7" s="201" t="s">
        <v>104</v>
      </c>
      <c r="F7" s="7"/>
      <c r="G7" s="202"/>
      <c r="H7" s="203"/>
    </row>
    <row r="8" spans="1:10" ht="15">
      <c r="A8" s="126" t="s">
        <v>12</v>
      </c>
      <c r="B8" s="10"/>
      <c r="C8" s="13"/>
      <c r="D8" s="111"/>
      <c r="E8" s="13"/>
      <c r="F8" s="11"/>
      <c r="G8" s="205"/>
      <c r="H8" s="11"/>
      <c r="I8" s="12"/>
      <c r="J8" s="12"/>
    </row>
    <row r="9" spans="1:9" ht="15">
      <c r="A9" s="127" t="s">
        <v>5</v>
      </c>
      <c r="B9" s="10"/>
      <c r="C9" s="206">
        <v>83740</v>
      </c>
      <c r="D9" s="111"/>
      <c r="E9" s="206">
        <v>126855</v>
      </c>
      <c r="F9" s="11"/>
      <c r="G9" s="205"/>
      <c r="H9" s="11"/>
      <c r="I9" s="12"/>
    </row>
    <row r="10" spans="1:12" ht="15">
      <c r="A10" s="127" t="s">
        <v>6</v>
      </c>
      <c r="B10" s="10"/>
      <c r="C10" s="13">
        <v>-79943</v>
      </c>
      <c r="D10" s="111"/>
      <c r="E10" s="13">
        <v>-112706</v>
      </c>
      <c r="F10" s="11"/>
      <c r="G10" s="205"/>
      <c r="H10" s="11"/>
      <c r="I10" s="12"/>
      <c r="L10" s="12"/>
    </row>
    <row r="11" spans="1:12" ht="15">
      <c r="A11" s="127" t="s">
        <v>47</v>
      </c>
      <c r="B11" s="10"/>
      <c r="C11" s="13">
        <v>-5984</v>
      </c>
      <c r="D11" s="111"/>
      <c r="E11" s="13">
        <v>-6409</v>
      </c>
      <c r="F11" s="11"/>
      <c r="G11" s="205"/>
      <c r="H11" s="11"/>
      <c r="I11" s="12"/>
      <c r="L11" s="12"/>
    </row>
    <row r="12" spans="1:9" s="15" customFormat="1" ht="15">
      <c r="A12" s="127" t="s">
        <v>48</v>
      </c>
      <c r="B12" s="14"/>
      <c r="C12" s="13">
        <v>26</v>
      </c>
      <c r="D12" s="111"/>
      <c r="E12" s="13">
        <v>6873</v>
      </c>
      <c r="F12" s="11"/>
      <c r="G12" s="207"/>
      <c r="H12" s="11"/>
      <c r="I12" s="12"/>
    </row>
    <row r="13" spans="1:9" s="15" customFormat="1" ht="15">
      <c r="A13" s="127" t="s">
        <v>39</v>
      </c>
      <c r="B13" s="14"/>
      <c r="C13" s="13">
        <v>-151</v>
      </c>
      <c r="D13" s="111"/>
      <c r="E13" s="13">
        <v>-3014</v>
      </c>
      <c r="F13" s="11"/>
      <c r="G13" s="207"/>
      <c r="H13" s="11"/>
      <c r="I13" s="12"/>
    </row>
    <row r="14" spans="1:9" s="15" customFormat="1" ht="15">
      <c r="A14" s="127" t="s">
        <v>7</v>
      </c>
      <c r="B14" s="14"/>
      <c r="C14" s="13">
        <v>-5</v>
      </c>
      <c r="D14" s="111"/>
      <c r="E14" s="13">
        <v>-8</v>
      </c>
      <c r="F14" s="11"/>
      <c r="G14" s="207"/>
      <c r="H14" s="11"/>
      <c r="I14" s="12"/>
    </row>
    <row r="15" spans="1:9" s="15" customFormat="1" ht="15">
      <c r="A15" s="127" t="s">
        <v>113</v>
      </c>
      <c r="B15" s="14"/>
      <c r="C15" s="13">
        <v>0</v>
      </c>
      <c r="D15" s="111"/>
      <c r="E15" s="13">
        <v>0</v>
      </c>
      <c r="F15" s="11"/>
      <c r="G15" s="207"/>
      <c r="H15" s="11"/>
      <c r="I15" s="12"/>
    </row>
    <row r="16" spans="1:9" s="15" customFormat="1" ht="15">
      <c r="A16" s="127" t="s">
        <v>50</v>
      </c>
      <c r="B16" s="14"/>
      <c r="C16" s="13">
        <v>-222</v>
      </c>
      <c r="D16" s="111"/>
      <c r="E16" s="13">
        <v>-178</v>
      </c>
      <c r="F16" s="11"/>
      <c r="G16" s="207"/>
      <c r="H16" s="11"/>
      <c r="I16" s="12"/>
    </row>
    <row r="17" spans="1:9" s="15" customFormat="1" ht="15">
      <c r="A17" s="127" t="s">
        <v>46</v>
      </c>
      <c r="B17" s="14"/>
      <c r="C17" s="13">
        <v>24</v>
      </c>
      <c r="D17" s="111"/>
      <c r="E17" s="13">
        <v>3</v>
      </c>
      <c r="F17" s="11"/>
      <c r="G17" s="207"/>
      <c r="H17" s="11"/>
      <c r="I17" s="12"/>
    </row>
    <row r="18" spans="1:9" s="15" customFormat="1" ht="15">
      <c r="A18" s="225" t="s">
        <v>122</v>
      </c>
      <c r="B18" s="14"/>
      <c r="C18" s="13">
        <f>-442</f>
        <v>-442</v>
      </c>
      <c r="D18" s="111"/>
      <c r="E18" s="13">
        <v>1659</v>
      </c>
      <c r="F18" s="11"/>
      <c r="G18" s="207"/>
      <c r="H18" s="11"/>
      <c r="I18" s="12"/>
    </row>
    <row r="19" spans="1:9" s="15" customFormat="1" ht="29.25">
      <c r="A19" s="126" t="s">
        <v>149</v>
      </c>
      <c r="B19" s="14"/>
      <c r="C19" s="128">
        <f>SUM(C9:C18)</f>
        <v>-2957</v>
      </c>
      <c r="D19" s="113"/>
      <c r="E19" s="128">
        <f>SUM(E9:E18)</f>
        <v>13075</v>
      </c>
      <c r="F19" s="11"/>
      <c r="G19" s="207"/>
      <c r="H19" s="11"/>
      <c r="I19" s="12"/>
    </row>
    <row r="20" spans="1:9" ht="15">
      <c r="A20" s="127"/>
      <c r="B20" s="10"/>
      <c r="C20" s="13"/>
      <c r="D20" s="111"/>
      <c r="E20" s="13"/>
      <c r="F20" s="11"/>
      <c r="G20" s="207"/>
      <c r="H20" s="11"/>
      <c r="I20" s="12"/>
    </row>
    <row r="21" spans="1:9" ht="15">
      <c r="A21" s="126" t="s">
        <v>13</v>
      </c>
      <c r="B21" s="10"/>
      <c r="C21" s="13"/>
      <c r="D21" s="111"/>
      <c r="E21" s="13"/>
      <c r="F21" s="11"/>
      <c r="G21" s="207"/>
      <c r="H21" s="11"/>
      <c r="I21" s="12"/>
    </row>
    <row r="22" spans="1:9" ht="15">
      <c r="A22" s="127" t="s">
        <v>31</v>
      </c>
      <c r="B22" s="10"/>
      <c r="C22" s="13">
        <v>-2169</v>
      </c>
      <c r="D22" s="111"/>
      <c r="E22" s="13">
        <v>-1684</v>
      </c>
      <c r="F22" s="11"/>
      <c r="G22" s="207"/>
      <c r="H22" s="11"/>
      <c r="I22" s="12"/>
    </row>
    <row r="23" spans="1:9" ht="15">
      <c r="A23" s="127" t="s">
        <v>146</v>
      </c>
      <c r="B23" s="10"/>
      <c r="C23" s="13">
        <v>-63</v>
      </c>
      <c r="D23" s="111"/>
      <c r="E23" s="13">
        <v>-382</v>
      </c>
      <c r="F23" s="11"/>
      <c r="G23" s="207"/>
      <c r="H23" s="11"/>
      <c r="I23" s="12"/>
    </row>
    <row r="24" spans="1:9" ht="15">
      <c r="A24" s="127" t="s">
        <v>30</v>
      </c>
      <c r="B24" s="10"/>
      <c r="C24" s="180">
        <v>6</v>
      </c>
      <c r="D24" s="111"/>
      <c r="E24" s="180">
        <v>0</v>
      </c>
      <c r="F24" s="11"/>
      <c r="G24" s="207"/>
      <c r="H24" s="11"/>
      <c r="I24" s="12"/>
    </row>
    <row r="25" spans="1:9" ht="29.25">
      <c r="A25" s="126" t="s">
        <v>42</v>
      </c>
      <c r="B25" s="10"/>
      <c r="C25" s="133">
        <f>SUM(C22:C24)</f>
        <v>-2226</v>
      </c>
      <c r="D25" s="113"/>
      <c r="E25" s="133">
        <f>SUM(E22:E24)</f>
        <v>-2066</v>
      </c>
      <c r="F25" s="11"/>
      <c r="G25" s="207"/>
      <c r="H25" s="11"/>
      <c r="I25" s="12"/>
    </row>
    <row r="26" spans="1:9" ht="15">
      <c r="A26" s="127"/>
      <c r="B26" s="10"/>
      <c r="C26" s="13"/>
      <c r="D26" s="111"/>
      <c r="E26" s="13"/>
      <c r="F26" s="11"/>
      <c r="G26" s="207"/>
      <c r="H26" s="11"/>
      <c r="I26" s="12"/>
    </row>
    <row r="27" spans="1:10" ht="15">
      <c r="A27" s="129" t="s">
        <v>14</v>
      </c>
      <c r="B27" s="10"/>
      <c r="C27" s="112"/>
      <c r="D27" s="113"/>
      <c r="E27" s="112"/>
      <c r="F27" s="31"/>
      <c r="G27" s="205"/>
      <c r="H27" s="11"/>
      <c r="I27" s="12"/>
      <c r="J27" s="12"/>
    </row>
    <row r="28" spans="1:10" ht="15">
      <c r="A28" s="127" t="s">
        <v>54</v>
      </c>
      <c r="B28" s="10"/>
      <c r="C28" s="13">
        <v>58060</v>
      </c>
      <c r="D28" s="111"/>
      <c r="E28" s="13">
        <v>34345</v>
      </c>
      <c r="F28" s="31"/>
      <c r="G28" s="205"/>
      <c r="H28" s="11"/>
      <c r="I28" s="12"/>
      <c r="J28" s="12"/>
    </row>
    <row r="29" spans="1:10" ht="15">
      <c r="A29" s="127" t="s">
        <v>55</v>
      </c>
      <c r="B29" s="10"/>
      <c r="C29" s="13">
        <v>-55810</v>
      </c>
      <c r="D29" s="111"/>
      <c r="E29" s="13">
        <v>-47710</v>
      </c>
      <c r="F29" s="31"/>
      <c r="G29" s="205"/>
      <c r="H29" s="11"/>
      <c r="I29" s="12"/>
      <c r="J29" s="12"/>
    </row>
    <row r="30" spans="1:10" ht="15">
      <c r="A30" s="127" t="s">
        <v>60</v>
      </c>
      <c r="B30" s="10"/>
      <c r="C30" s="13">
        <v>10190</v>
      </c>
      <c r="D30" s="111"/>
      <c r="E30" s="13">
        <v>11000</v>
      </c>
      <c r="F30" s="31"/>
      <c r="G30" s="205"/>
      <c r="H30" s="11"/>
      <c r="I30" s="12"/>
      <c r="J30" s="12"/>
    </row>
    <row r="31" spans="1:10" ht="15">
      <c r="A31" s="127" t="s">
        <v>75</v>
      </c>
      <c r="B31" s="10"/>
      <c r="C31" s="13">
        <v>-5100</v>
      </c>
      <c r="D31" s="111"/>
      <c r="E31" s="13">
        <v>-11600</v>
      </c>
      <c r="F31" s="31"/>
      <c r="G31" s="205"/>
      <c r="H31" s="11"/>
      <c r="I31" s="12"/>
      <c r="J31" s="12"/>
    </row>
    <row r="32" spans="1:10" ht="16.5" customHeight="1">
      <c r="A32" s="127" t="s">
        <v>45</v>
      </c>
      <c r="B32" s="10"/>
      <c r="C32" s="13">
        <v>1019</v>
      </c>
      <c r="D32" s="111"/>
      <c r="E32" s="13">
        <v>933</v>
      </c>
      <c r="F32" s="11"/>
      <c r="G32" s="205"/>
      <c r="H32" s="11"/>
      <c r="I32" s="12"/>
      <c r="J32" s="12"/>
    </row>
    <row r="33" spans="1:10" ht="15">
      <c r="A33" s="127" t="s">
        <v>59</v>
      </c>
      <c r="B33" s="10"/>
      <c r="C33" s="13">
        <v>-1049</v>
      </c>
      <c r="D33" s="111"/>
      <c r="E33" s="13">
        <v>-324</v>
      </c>
      <c r="F33" s="11"/>
      <c r="G33" s="205"/>
      <c r="H33" s="11"/>
      <c r="I33" s="12"/>
      <c r="J33" s="12"/>
    </row>
    <row r="34" spans="1:10" ht="17.25" customHeight="1">
      <c r="A34" s="127" t="s">
        <v>44</v>
      </c>
      <c r="B34" s="10"/>
      <c r="C34" s="13">
        <v>-288</v>
      </c>
      <c r="D34" s="111"/>
      <c r="E34" s="13">
        <v>-210</v>
      </c>
      <c r="F34" s="11"/>
      <c r="G34" s="205"/>
      <c r="H34" s="11"/>
      <c r="I34" s="12"/>
      <c r="J34" s="12"/>
    </row>
    <row r="35" spans="1:10" ht="15">
      <c r="A35" s="127" t="s">
        <v>15</v>
      </c>
      <c r="B35" s="10"/>
      <c r="C35" s="13">
        <v>-40</v>
      </c>
      <c r="E35" s="13">
        <v>-65</v>
      </c>
      <c r="F35" s="11"/>
      <c r="G35" s="205"/>
      <c r="H35" s="11"/>
      <c r="I35" s="12"/>
      <c r="J35" s="12"/>
    </row>
    <row r="36" spans="1:10" ht="15">
      <c r="A36" s="127" t="s">
        <v>61</v>
      </c>
      <c r="B36" s="10"/>
      <c r="C36" s="13">
        <v>-2</v>
      </c>
      <c r="D36" s="111"/>
      <c r="E36" s="13">
        <v>-2</v>
      </c>
      <c r="F36" s="11"/>
      <c r="G36" s="205"/>
      <c r="H36" s="11"/>
      <c r="I36" s="12"/>
      <c r="J36" s="12"/>
    </row>
    <row r="37" spans="1:10" ht="15">
      <c r="A37" s="225" t="s">
        <v>120</v>
      </c>
      <c r="B37" s="10"/>
      <c r="C37" s="13"/>
      <c r="D37" s="111"/>
      <c r="E37" s="13">
        <v>0</v>
      </c>
      <c r="F37" s="11"/>
      <c r="G37" s="205"/>
      <c r="H37" s="11"/>
      <c r="I37" s="12"/>
      <c r="J37" s="12"/>
    </row>
    <row r="38" spans="1:7" ht="29.25" customHeight="1">
      <c r="A38" s="126" t="s">
        <v>151</v>
      </c>
      <c r="B38" s="10"/>
      <c r="C38" s="128">
        <f>SUM(C28:C37)</f>
        <v>6980</v>
      </c>
      <c r="D38" s="32"/>
      <c r="E38" s="128">
        <f>SUM(E28:E37)</f>
        <v>-13633</v>
      </c>
      <c r="F38" s="16"/>
      <c r="G38" s="207"/>
    </row>
    <row r="39" spans="1:7" ht="15">
      <c r="A39" s="131"/>
      <c r="B39" s="10"/>
      <c r="C39" s="13"/>
      <c r="E39" s="13"/>
      <c r="G39" s="207"/>
    </row>
    <row r="40" spans="1:7" s="15" customFormat="1" ht="28.5">
      <c r="A40" s="132" t="s">
        <v>150</v>
      </c>
      <c r="B40" s="14"/>
      <c r="C40" s="133">
        <f>SUM(C19,C25,C38)</f>
        <v>1797</v>
      </c>
      <c r="D40" s="32"/>
      <c r="E40" s="133">
        <f>SUM(E19,E25,E38)</f>
        <v>-2624</v>
      </c>
      <c r="F40" s="32"/>
      <c r="G40" s="205"/>
    </row>
    <row r="41" spans="1:7" ht="15">
      <c r="A41" s="131"/>
      <c r="B41" s="10"/>
      <c r="C41" s="13"/>
      <c r="E41" s="13"/>
      <c r="G41" s="207"/>
    </row>
    <row r="42" spans="1:7" s="48" customFormat="1" ht="15">
      <c r="A42" s="131" t="s">
        <v>43</v>
      </c>
      <c r="B42" s="10"/>
      <c r="C42" s="13">
        <v>1162</v>
      </c>
      <c r="D42" s="134"/>
      <c r="E42" s="13">
        <v>6389</v>
      </c>
      <c r="F42" s="10"/>
      <c r="G42" s="207"/>
    </row>
    <row r="43" spans="1:7" s="48" customFormat="1" ht="15">
      <c r="A43" s="131"/>
      <c r="B43" s="10"/>
      <c r="C43" s="13"/>
      <c r="D43" s="10"/>
      <c r="E43" s="13"/>
      <c r="F43" s="10"/>
      <c r="G43" s="207"/>
    </row>
    <row r="44" spans="1:7" s="49" customFormat="1" ht="20.25" customHeight="1" thickBot="1">
      <c r="A44" s="132" t="s">
        <v>137</v>
      </c>
      <c r="B44" s="10">
        <v>17</v>
      </c>
      <c r="C44" s="135">
        <f>SUM(C40,C42)</f>
        <v>2959</v>
      </c>
      <c r="D44" s="113"/>
      <c r="E44" s="135">
        <f>SUM(E40,E42)</f>
        <v>3765</v>
      </c>
      <c r="F44" s="31"/>
      <c r="G44" s="205"/>
    </row>
    <row r="45" spans="1:7" s="49" customFormat="1" ht="15.75" thickTop="1">
      <c r="A45" s="136"/>
      <c r="B45" s="10"/>
      <c r="C45" s="112"/>
      <c r="D45" s="113"/>
      <c r="E45" s="112"/>
      <c r="F45" s="31"/>
      <c r="G45" s="205"/>
    </row>
    <row r="46" spans="1:7" ht="15">
      <c r="A46" s="208"/>
      <c r="B46" s="209"/>
      <c r="C46" s="209"/>
      <c r="D46" s="210"/>
      <c r="E46" s="211"/>
      <c r="G46" s="207"/>
    </row>
    <row r="47" spans="1:8" ht="15">
      <c r="A47" s="218"/>
      <c r="B47" s="75"/>
      <c r="C47" s="75"/>
      <c r="D47" s="75"/>
      <c r="E47" s="35"/>
      <c r="F47" s="34"/>
      <c r="G47" s="43"/>
      <c r="H47" s="41"/>
    </row>
    <row r="48" spans="1:8" ht="15">
      <c r="A48" s="213"/>
      <c r="B48" s="75"/>
      <c r="C48" s="75"/>
      <c r="D48" s="75"/>
      <c r="E48" s="35"/>
      <c r="F48" s="34"/>
      <c r="G48" s="41"/>
      <c r="H48" s="41"/>
    </row>
    <row r="49" spans="1:8" ht="15">
      <c r="A49" s="219"/>
      <c r="B49" s="75"/>
      <c r="C49" s="75"/>
      <c r="D49" s="75"/>
      <c r="E49" s="35"/>
      <c r="F49" s="34"/>
      <c r="G49" s="41"/>
      <c r="H49" s="41"/>
    </row>
    <row r="50" spans="1:8" ht="15">
      <c r="A50" s="220"/>
      <c r="B50" s="75"/>
      <c r="C50" s="75"/>
      <c r="D50" s="75"/>
      <c r="E50" s="35"/>
      <c r="F50" s="34"/>
      <c r="G50" s="41"/>
      <c r="H50" s="41"/>
    </row>
    <row r="51" spans="1:8" ht="15">
      <c r="A51" s="66"/>
      <c r="B51" s="75"/>
      <c r="C51" s="75"/>
      <c r="D51" s="75"/>
      <c r="E51" s="35"/>
      <c r="F51" s="34"/>
      <c r="G51" s="41"/>
      <c r="H51" s="41"/>
    </row>
    <row r="52" spans="1:8" ht="15">
      <c r="A52" s="88" t="s">
        <v>70</v>
      </c>
      <c r="B52" s="70"/>
      <c r="C52" s="88" t="s">
        <v>118</v>
      </c>
      <c r="D52" s="91"/>
      <c r="E52" s="70"/>
      <c r="F52" s="91"/>
      <c r="G52" s="20"/>
      <c r="H52" s="20"/>
    </row>
    <row r="53" spans="1:7" ht="15">
      <c r="A53" s="252" t="s">
        <v>41</v>
      </c>
      <c r="B53" s="70"/>
      <c r="C53" s="248"/>
      <c r="D53" s="248"/>
      <c r="E53" s="264" t="s">
        <v>119</v>
      </c>
      <c r="F53" s="264"/>
      <c r="G53" s="264"/>
    </row>
    <row r="54" spans="1:6" ht="15" customHeight="1">
      <c r="A54" s="259"/>
      <c r="B54" s="259"/>
      <c r="C54" s="259"/>
      <c r="D54" s="259"/>
      <c r="E54" s="259"/>
      <c r="F54" s="259"/>
    </row>
    <row r="55" ht="15">
      <c r="A55" s="36"/>
    </row>
    <row r="56" ht="15">
      <c r="A56" s="81"/>
    </row>
    <row r="57" ht="15">
      <c r="A57" s="73"/>
    </row>
    <row r="58" ht="15">
      <c r="A58" s="37"/>
    </row>
    <row r="59" ht="15">
      <c r="A59" s="25"/>
    </row>
    <row r="60" ht="15">
      <c r="A60" s="26"/>
    </row>
    <row r="61" ht="15">
      <c r="A61" s="25"/>
    </row>
    <row r="62" ht="15">
      <c r="A62" s="1"/>
    </row>
    <row r="63" ht="15">
      <c r="A63" s="1"/>
    </row>
  </sheetData>
  <sheetProtection/>
  <mergeCells count="4">
    <mergeCell ref="A54:F54"/>
    <mergeCell ref="A1:E1"/>
    <mergeCell ref="A2:E2"/>
    <mergeCell ref="E53:G53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Normal="85" zoomScaleSheetLayoutView="100" zoomScalePageLayoutView="0" workbookViewId="0" topLeftCell="A1">
      <selection activeCell="K31" sqref="K31:M31"/>
    </sheetView>
  </sheetViews>
  <sheetFormatPr defaultColWidth="9.140625" defaultRowHeight="12.75"/>
  <cols>
    <col min="1" max="1" width="62.281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71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2"/>
      <c r="P1" s="143"/>
      <c r="Q1" s="143"/>
    </row>
    <row r="2" spans="1:15" ht="18" customHeight="1">
      <c r="A2" s="268" t="s">
        <v>92</v>
      </c>
      <c r="B2" s="268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 ht="18" customHeight="1">
      <c r="A3" s="45" t="str">
        <f>CFS!A3</f>
        <v>към 31 март 2014 година</v>
      </c>
      <c r="B3" s="45"/>
      <c r="C3" s="144"/>
      <c r="D3" s="144"/>
      <c r="E3" s="144"/>
      <c r="F3" s="144"/>
      <c r="G3" s="144"/>
      <c r="H3" s="144"/>
      <c r="I3" s="246"/>
      <c r="J3" s="246"/>
      <c r="K3" s="246"/>
      <c r="L3" s="144"/>
      <c r="M3" s="144"/>
      <c r="N3" s="144"/>
      <c r="O3" s="145"/>
    </row>
    <row r="4" spans="1:15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9" ht="25.5">
      <c r="A5" s="146"/>
      <c r="B5" s="146"/>
      <c r="C5" s="270" t="s">
        <v>93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51"/>
      <c r="Q5" s="212" t="s">
        <v>115</v>
      </c>
      <c r="R5" s="141"/>
      <c r="S5" s="147" t="s">
        <v>49</v>
      </c>
    </row>
    <row r="6" spans="1:19" s="51" customFormat="1" ht="2.25" customHeight="1">
      <c r="A6" s="271"/>
      <c r="B6" s="148"/>
      <c r="C6" s="267"/>
      <c r="D6" s="150"/>
      <c r="H6" s="150"/>
      <c r="J6" s="150"/>
      <c r="L6" s="150"/>
      <c r="N6" s="150"/>
      <c r="P6" s="151"/>
      <c r="Q6" s="267"/>
      <c r="R6" s="149"/>
      <c r="S6" s="151"/>
    </row>
    <row r="7" spans="1:19" s="52" customFormat="1" ht="16.5" customHeight="1">
      <c r="A7" s="271"/>
      <c r="C7" s="267"/>
      <c r="D7" s="153"/>
      <c r="H7" s="153"/>
      <c r="J7" s="153"/>
      <c r="K7" s="265" t="s">
        <v>131</v>
      </c>
      <c r="L7" s="265"/>
      <c r="M7" s="265"/>
      <c r="N7" s="153"/>
      <c r="P7" s="154"/>
      <c r="Q7" s="267"/>
      <c r="R7" s="149"/>
      <c r="S7" s="154"/>
    </row>
    <row r="8" spans="1:19" s="52" customFormat="1" ht="67.5">
      <c r="A8" s="74"/>
      <c r="B8" s="152" t="s">
        <v>4</v>
      </c>
      <c r="C8" s="149" t="s">
        <v>37</v>
      </c>
      <c r="D8" s="153"/>
      <c r="E8" s="149" t="s">
        <v>56</v>
      </c>
      <c r="F8" s="149"/>
      <c r="G8" s="149" t="s">
        <v>17</v>
      </c>
      <c r="H8" s="149"/>
      <c r="I8" s="149" t="s">
        <v>129</v>
      </c>
      <c r="J8" s="153"/>
      <c r="K8" s="149" t="s">
        <v>130</v>
      </c>
      <c r="L8" s="153"/>
      <c r="M8" s="149" t="s">
        <v>132</v>
      </c>
      <c r="N8" s="153"/>
      <c r="O8" s="149" t="s">
        <v>94</v>
      </c>
      <c r="P8" s="154"/>
      <c r="Q8" s="149"/>
      <c r="R8" s="149"/>
      <c r="S8" s="154"/>
    </row>
    <row r="9" spans="1:19" s="53" customFormat="1" ht="26.25" customHeight="1">
      <c r="A9" s="155"/>
      <c r="B9" s="155"/>
      <c r="C9" s="215" t="s">
        <v>104</v>
      </c>
      <c r="D9" s="216"/>
      <c r="E9" s="215" t="s">
        <v>104</v>
      </c>
      <c r="F9" s="216"/>
      <c r="G9" s="215" t="s">
        <v>104</v>
      </c>
      <c r="H9" s="216"/>
      <c r="I9" s="215" t="s">
        <v>104</v>
      </c>
      <c r="J9" s="216"/>
      <c r="K9" s="215" t="s">
        <v>104</v>
      </c>
      <c r="L9" s="216"/>
      <c r="M9" s="215" t="s">
        <v>104</v>
      </c>
      <c r="N9" s="216"/>
      <c r="O9" s="215" t="s">
        <v>104</v>
      </c>
      <c r="P9" s="217"/>
      <c r="Q9" s="215" t="s">
        <v>104</v>
      </c>
      <c r="R9" s="216"/>
      <c r="S9" s="215" t="s">
        <v>104</v>
      </c>
    </row>
    <row r="10" spans="1:15" s="52" customFormat="1" ht="15">
      <c r="A10" s="157"/>
      <c r="B10" s="157"/>
      <c r="C10" s="158"/>
      <c r="D10" s="158"/>
      <c r="E10" s="158"/>
      <c r="F10" s="158"/>
      <c r="G10" s="158"/>
      <c r="H10" s="158"/>
      <c r="I10" s="158"/>
      <c r="J10" s="158"/>
      <c r="K10" s="156"/>
      <c r="L10" s="158"/>
      <c r="M10" s="156"/>
      <c r="N10" s="158"/>
      <c r="O10" s="158"/>
    </row>
    <row r="11" spans="1:19" s="74" customFormat="1" ht="15">
      <c r="A11" s="232" t="s">
        <v>139</v>
      </c>
      <c r="B11" s="114"/>
      <c r="C11" s="159">
        <v>2654</v>
      </c>
      <c r="D11" s="115"/>
      <c r="E11" s="159">
        <v>-3575</v>
      </c>
      <c r="F11" s="115"/>
      <c r="G11" s="159">
        <v>303</v>
      </c>
      <c r="H11" s="115"/>
      <c r="I11" s="159">
        <v>-268</v>
      </c>
      <c r="J11" s="115"/>
      <c r="K11" s="159">
        <v>0</v>
      </c>
      <c r="L11" s="115"/>
      <c r="M11" s="159">
        <v>97814</v>
      </c>
      <c r="N11" s="115"/>
      <c r="O11" s="159">
        <f>SUM(C11:M11)</f>
        <v>96928</v>
      </c>
      <c r="P11" s="115"/>
      <c r="Q11" s="159">
        <v>-4</v>
      </c>
      <c r="R11" s="160"/>
      <c r="S11" s="159">
        <f>O11+Q11</f>
        <v>96924</v>
      </c>
    </row>
    <row r="12" spans="3:19" s="74" customFormat="1" ht="6.75" customHeight="1"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60"/>
      <c r="P12" s="115"/>
      <c r="Q12" s="115"/>
      <c r="R12" s="115"/>
      <c r="S12" s="115"/>
    </row>
    <row r="13" spans="1:19" s="74" customFormat="1" ht="15">
      <c r="A13" s="233" t="s">
        <v>126</v>
      </c>
      <c r="B13" s="243"/>
      <c r="C13" s="115">
        <v>0</v>
      </c>
      <c r="D13" s="115"/>
      <c r="E13" s="115">
        <v>0</v>
      </c>
      <c r="F13" s="115"/>
      <c r="G13" s="115">
        <v>0</v>
      </c>
      <c r="H13" s="115"/>
      <c r="I13" s="115">
        <v>0</v>
      </c>
      <c r="J13" s="115"/>
      <c r="K13" s="115">
        <v>-567</v>
      </c>
      <c r="L13" s="115"/>
      <c r="M13" s="115">
        <v>351</v>
      </c>
      <c r="N13" s="115"/>
      <c r="O13" s="160">
        <f>SUM(C13:M13)</f>
        <v>-216</v>
      </c>
      <c r="P13" s="115"/>
      <c r="Q13" s="115">
        <v>0</v>
      </c>
      <c r="R13" s="115"/>
      <c r="S13" s="115">
        <f>O13+Q13</f>
        <v>-216</v>
      </c>
    </row>
    <row r="14" spans="1:19" s="74" customFormat="1" ht="6.75" customHeight="1">
      <c r="A14" s="233"/>
      <c r="B14" s="243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60"/>
      <c r="P14" s="115"/>
      <c r="Q14" s="115"/>
      <c r="R14" s="115"/>
      <c r="S14" s="115"/>
    </row>
    <row r="15" spans="1:19" s="74" customFormat="1" ht="15">
      <c r="A15" s="232" t="s">
        <v>140</v>
      </c>
      <c r="B15" s="243"/>
      <c r="C15" s="159">
        <f>SUM(C11:C14)</f>
        <v>2654</v>
      </c>
      <c r="D15" s="115"/>
      <c r="E15" s="159">
        <f>SUM(E11:E14)</f>
        <v>-3575</v>
      </c>
      <c r="F15" s="115"/>
      <c r="G15" s="159">
        <f>SUM(G11:G14)</f>
        <v>303</v>
      </c>
      <c r="H15" s="115"/>
      <c r="I15" s="159">
        <f>SUM(I11:I14)</f>
        <v>-268</v>
      </c>
      <c r="J15" s="115"/>
      <c r="K15" s="159">
        <f>SUM(K11:K14)</f>
        <v>-567</v>
      </c>
      <c r="L15" s="115"/>
      <c r="M15" s="159">
        <f>SUM(M11:M14)</f>
        <v>98165</v>
      </c>
      <c r="N15" s="115"/>
      <c r="O15" s="159">
        <f>SUM(O11:O14)</f>
        <v>96712</v>
      </c>
      <c r="P15" s="115"/>
      <c r="Q15" s="159">
        <f>SUM(Q11:Q14)</f>
        <v>-4</v>
      </c>
      <c r="R15" s="160"/>
      <c r="S15" s="159">
        <f>SUM(S11:S14)</f>
        <v>96708</v>
      </c>
    </row>
    <row r="16" spans="2:19" s="74" customFormat="1" ht="6.75" customHeight="1">
      <c r="B16" s="243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60"/>
      <c r="P16" s="115"/>
      <c r="Q16" s="115"/>
      <c r="R16" s="115"/>
      <c r="S16" s="115"/>
    </row>
    <row r="17" spans="1:19" s="74" customFormat="1" ht="16.5" customHeight="1">
      <c r="A17" s="181" t="s">
        <v>125</v>
      </c>
      <c r="B17" s="243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60"/>
      <c r="P17" s="115"/>
      <c r="Q17" s="115"/>
      <c r="R17" s="115"/>
      <c r="S17" s="115"/>
    </row>
    <row r="18" spans="1:19" s="74" customFormat="1" ht="6.75" customHeight="1">
      <c r="A18" s="161"/>
      <c r="B18" s="24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60"/>
      <c r="P18" s="115"/>
      <c r="Q18" s="115"/>
      <c r="R18" s="115"/>
      <c r="S18" s="115"/>
    </row>
    <row r="19" spans="1:19" s="166" customFormat="1" ht="15">
      <c r="A19" s="226" t="s">
        <v>121</v>
      </c>
      <c r="B19" s="245"/>
      <c r="C19" s="253">
        <v>0</v>
      </c>
      <c r="D19" s="253"/>
      <c r="E19" s="253">
        <v>0</v>
      </c>
      <c r="F19" s="253"/>
      <c r="G19" s="253">
        <v>0</v>
      </c>
      <c r="H19" s="253"/>
      <c r="I19" s="253">
        <v>0</v>
      </c>
      <c r="J19" s="253"/>
      <c r="K19" s="227">
        <v>0</v>
      </c>
      <c r="L19" s="116"/>
      <c r="M19" s="227">
        <v>-1062</v>
      </c>
      <c r="N19" s="116"/>
      <c r="O19" s="196">
        <f>SUM(C19:M19)</f>
        <v>-1062</v>
      </c>
      <c r="P19" s="160"/>
      <c r="Q19" s="160">
        <v>0</v>
      </c>
      <c r="R19" s="160"/>
      <c r="S19" s="196">
        <f>O19+Q19</f>
        <v>-1062</v>
      </c>
    </row>
    <row r="20" spans="1:19" s="166" customFormat="1" ht="6" customHeight="1">
      <c r="A20" s="226"/>
      <c r="B20" s="245"/>
      <c r="C20" s="116"/>
      <c r="D20" s="116"/>
      <c r="E20" s="116"/>
      <c r="F20" s="116"/>
      <c r="G20" s="116"/>
      <c r="H20" s="116"/>
      <c r="I20" s="116"/>
      <c r="J20" s="116"/>
      <c r="K20" s="227"/>
      <c r="L20" s="116"/>
      <c r="M20" s="227"/>
      <c r="N20" s="116"/>
      <c r="O20" s="196"/>
      <c r="P20" s="160"/>
      <c r="Q20" s="160"/>
      <c r="R20" s="160"/>
      <c r="S20" s="196"/>
    </row>
    <row r="21" spans="1:19" s="166" customFormat="1" ht="15">
      <c r="A21" s="234" t="s">
        <v>89</v>
      </c>
      <c r="B21" s="245"/>
      <c r="C21" s="116"/>
      <c r="D21" s="116"/>
      <c r="E21" s="116"/>
      <c r="F21" s="116"/>
      <c r="G21" s="116"/>
      <c r="H21" s="116"/>
      <c r="I21" s="253">
        <v>1010</v>
      </c>
      <c r="J21" s="116"/>
      <c r="K21" s="227">
        <v>-211</v>
      </c>
      <c r="L21" s="116"/>
      <c r="M21" s="227">
        <v>-9087</v>
      </c>
      <c r="N21" s="116"/>
      <c r="O21" s="196">
        <f>SUM(C21:M21)</f>
        <v>-8288</v>
      </c>
      <c r="P21" s="160"/>
      <c r="Q21" s="160">
        <v>-4</v>
      </c>
      <c r="R21" s="160"/>
      <c r="S21" s="196">
        <f>O21+Q21</f>
        <v>-8292</v>
      </c>
    </row>
    <row r="22" spans="1:19" s="74" customFormat="1" ht="6.75" customHeight="1">
      <c r="A22" s="161"/>
      <c r="B22" s="24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60"/>
      <c r="P22" s="115"/>
      <c r="Q22" s="115"/>
      <c r="R22" s="115"/>
      <c r="S22" s="115"/>
    </row>
    <row r="23" spans="1:19" s="74" customFormat="1" ht="15">
      <c r="A23" s="232" t="s">
        <v>124</v>
      </c>
      <c r="B23" s="245"/>
      <c r="C23" s="235">
        <f>SUM(C15:C21)</f>
        <v>2654</v>
      </c>
      <c r="D23" s="160"/>
      <c r="E23" s="235">
        <f>SUM(E15:E21)</f>
        <v>-3575</v>
      </c>
      <c r="F23" s="160"/>
      <c r="G23" s="235">
        <f>SUM(G15:G21)</f>
        <v>303</v>
      </c>
      <c r="H23" s="160"/>
      <c r="I23" s="235">
        <f>SUM(I15:I21)</f>
        <v>742</v>
      </c>
      <c r="J23" s="115"/>
      <c r="K23" s="235">
        <f>SUM(K15:K21)</f>
        <v>-778</v>
      </c>
      <c r="L23" s="160"/>
      <c r="M23" s="235">
        <f>SUM(M15:M21)</f>
        <v>88016</v>
      </c>
      <c r="N23" s="160"/>
      <c r="O23" s="235">
        <f>SUM(O15:O21)</f>
        <v>87362</v>
      </c>
      <c r="P23" s="160"/>
      <c r="Q23" s="235">
        <f>SUM(Q15:Q21)</f>
        <v>-8</v>
      </c>
      <c r="R23" s="160"/>
      <c r="S23" s="235">
        <f>SUM(S15:S21)</f>
        <v>87354</v>
      </c>
    </row>
    <row r="24" spans="1:19" s="114" customFormat="1" ht="6" customHeight="1">
      <c r="A24" s="233"/>
      <c r="B24" s="243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</row>
    <row r="25" spans="1:19" s="166" customFormat="1" ht="17.25" customHeight="1">
      <c r="A25" s="181" t="s">
        <v>141</v>
      </c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60"/>
      <c r="Q25" s="160"/>
      <c r="R25" s="160"/>
      <c r="S25" s="160"/>
    </row>
    <row r="26" spans="1:19" s="166" customFormat="1" ht="6.75" customHeight="1">
      <c r="A26" s="181"/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60"/>
      <c r="Q26" s="160"/>
      <c r="R26" s="160"/>
      <c r="S26" s="160"/>
    </row>
    <row r="27" spans="1:19" s="166" customFormat="1" ht="17.25" customHeight="1">
      <c r="A27" s="226" t="s">
        <v>121</v>
      </c>
      <c r="B27" s="114"/>
      <c r="C27" s="115">
        <v>0</v>
      </c>
      <c r="D27" s="115"/>
      <c r="E27" s="115">
        <v>0</v>
      </c>
      <c r="F27" s="115"/>
      <c r="G27" s="115">
        <v>0</v>
      </c>
      <c r="H27" s="115"/>
      <c r="I27" s="115">
        <v>0</v>
      </c>
      <c r="J27" s="115"/>
      <c r="K27" s="115">
        <v>0</v>
      </c>
      <c r="L27" s="115"/>
      <c r="M27" s="115">
        <f>'IS'!D27</f>
        <v>0</v>
      </c>
      <c r="N27" s="115"/>
      <c r="O27" s="196">
        <f>SUM(C27:M27)</f>
        <v>0</v>
      </c>
      <c r="P27" s="196"/>
      <c r="Q27" s="196">
        <v>0</v>
      </c>
      <c r="R27" s="196"/>
      <c r="S27" s="196">
        <f>O27+Q27</f>
        <v>0</v>
      </c>
    </row>
    <row r="28" spans="1:19" s="166" customFormat="1" ht="6.75" customHeight="1">
      <c r="A28" s="181"/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60"/>
      <c r="Q28" s="160"/>
      <c r="R28" s="160"/>
      <c r="S28" s="160"/>
    </row>
    <row r="29" spans="1:19" s="163" customFormat="1" ht="18.75" customHeight="1">
      <c r="A29" s="74" t="s">
        <v>145</v>
      </c>
      <c r="B29" s="162"/>
      <c r="C29" s="115">
        <v>0</v>
      </c>
      <c r="D29" s="115"/>
      <c r="E29" s="115">
        <v>0</v>
      </c>
      <c r="F29" s="115"/>
      <c r="G29" s="115">
        <v>0</v>
      </c>
      <c r="H29" s="115"/>
      <c r="I29" s="115">
        <v>225</v>
      </c>
      <c r="J29" s="115"/>
      <c r="K29" s="115">
        <v>0</v>
      </c>
      <c r="L29" s="115"/>
      <c r="M29" s="115">
        <f>'IS'!D29</f>
        <v>-1332</v>
      </c>
      <c r="N29" s="115"/>
      <c r="O29" s="196">
        <f>SUM(C29:M29)</f>
        <v>-1107</v>
      </c>
      <c r="P29" s="196"/>
      <c r="Q29" s="196">
        <v>0</v>
      </c>
      <c r="R29" s="196"/>
      <c r="S29" s="196">
        <f>O29+Q29</f>
        <v>-1107</v>
      </c>
    </row>
    <row r="30" spans="1:19" s="74" customFormat="1" ht="5.25" customHeight="1">
      <c r="A30" s="161"/>
      <c r="B30" s="161"/>
      <c r="C30" s="115"/>
      <c r="D30" s="115"/>
      <c r="E30" s="115"/>
      <c r="F30" s="115"/>
      <c r="G30" s="115"/>
      <c r="H30" s="115"/>
      <c r="I30" s="115"/>
      <c r="J30" s="115"/>
      <c r="K30" s="164"/>
      <c r="L30" s="115"/>
      <c r="M30" s="164"/>
      <c r="N30" s="115"/>
      <c r="O30" s="160">
        <f>SUM(C30:M30)</f>
        <v>0</v>
      </c>
      <c r="P30" s="115"/>
      <c r="Q30" s="115"/>
      <c r="R30" s="115"/>
      <c r="S30" s="115"/>
    </row>
    <row r="31" spans="1:20" s="114" customFormat="1" ht="15.75" thickBot="1">
      <c r="A31" s="114" t="s">
        <v>138</v>
      </c>
      <c r="B31" s="165">
        <v>18</v>
      </c>
      <c r="C31" s="117">
        <f>SUM(C23:C30)</f>
        <v>2654</v>
      </c>
      <c r="D31" s="116"/>
      <c r="E31" s="117">
        <f>SUM(E23:E30)</f>
        <v>-3575</v>
      </c>
      <c r="F31" s="116"/>
      <c r="G31" s="117">
        <f>SUM(G23:G30)</f>
        <v>303</v>
      </c>
      <c r="H31" s="116"/>
      <c r="I31" s="117">
        <f>SUM(I23:I30)</f>
        <v>967</v>
      </c>
      <c r="J31" s="116"/>
      <c r="K31" s="117">
        <f>SUM(K23:K30)</f>
        <v>-778</v>
      </c>
      <c r="L31" s="116"/>
      <c r="M31" s="117">
        <f>SUM(M23:M30)</f>
        <v>86684</v>
      </c>
      <c r="N31" s="116"/>
      <c r="O31" s="117">
        <f>SUM(O23:O30)</f>
        <v>86255</v>
      </c>
      <c r="P31" s="116"/>
      <c r="Q31" s="117">
        <f>SUM(Q23:Q30)</f>
        <v>-8</v>
      </c>
      <c r="R31" s="116"/>
      <c r="S31" s="117">
        <f>SUM(S23:S30)</f>
        <v>86247</v>
      </c>
      <c r="T31" s="167"/>
    </row>
    <row r="32" spans="1:19" s="50" customFormat="1" ht="15" thickTop="1">
      <c r="A32" s="168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83"/>
    </row>
    <row r="33" spans="1:19" s="50" customFormat="1" ht="14.25">
      <c r="A33" s="168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98"/>
    </row>
    <row r="34" spans="1:18" s="50" customFormat="1" ht="14.25">
      <c r="A34" s="218"/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8" s="9" customFormat="1" ht="15">
      <c r="A35" s="218"/>
      <c r="B35" s="75"/>
      <c r="C35" s="75"/>
      <c r="D35" s="75"/>
      <c r="E35" s="35"/>
      <c r="F35" s="34"/>
      <c r="G35" s="43"/>
      <c r="H35" s="41"/>
    </row>
    <row r="36" spans="1:8" s="9" customFormat="1" ht="15">
      <c r="A36" s="213"/>
      <c r="B36" s="75"/>
      <c r="C36" s="75"/>
      <c r="D36" s="75"/>
      <c r="E36" s="35"/>
      <c r="F36" s="34"/>
      <c r="G36" s="41"/>
      <c r="H36" s="41"/>
    </row>
    <row r="37" spans="1:8" s="9" customFormat="1" ht="15">
      <c r="A37" s="219"/>
      <c r="B37" s="75"/>
      <c r="C37" s="75"/>
      <c r="D37" s="75"/>
      <c r="E37" s="35"/>
      <c r="F37" s="34"/>
      <c r="G37" s="41"/>
      <c r="H37" s="41"/>
    </row>
    <row r="38" spans="1:8" s="9" customFormat="1" ht="15">
      <c r="A38" s="220"/>
      <c r="B38" s="75"/>
      <c r="C38" s="75"/>
      <c r="D38" s="75"/>
      <c r="E38" s="35"/>
      <c r="F38" s="34"/>
      <c r="G38" s="41"/>
      <c r="H38" s="41"/>
    </row>
    <row r="39" spans="1:8" s="9" customFormat="1" ht="15">
      <c r="A39" s="66"/>
      <c r="B39" s="75"/>
      <c r="C39" s="75"/>
      <c r="D39" s="75"/>
      <c r="E39" s="35"/>
      <c r="F39" s="34"/>
      <c r="G39" s="41"/>
      <c r="H39" s="41"/>
    </row>
    <row r="40" spans="1:9" s="9" customFormat="1" ht="15">
      <c r="A40" s="221" t="s">
        <v>70</v>
      </c>
      <c r="B40" s="70"/>
      <c r="F40" s="91"/>
      <c r="G40" s="88" t="s">
        <v>118</v>
      </c>
      <c r="H40" s="91"/>
      <c r="I40" s="70"/>
    </row>
    <row r="41" spans="1:13" s="9" customFormat="1" ht="15">
      <c r="A41" s="252" t="s">
        <v>41</v>
      </c>
      <c r="B41" s="70"/>
      <c r="F41" s="10"/>
      <c r="K41" s="266" t="s">
        <v>119</v>
      </c>
      <c r="L41" s="266"/>
      <c r="M41" s="266"/>
    </row>
    <row r="42" spans="1:10" ht="15.75">
      <c r="A42" s="174"/>
      <c r="B42" s="175"/>
      <c r="C42" s="172"/>
      <c r="D42" s="172"/>
      <c r="E42" s="172"/>
      <c r="F42" s="172"/>
      <c r="G42" s="172"/>
      <c r="H42" s="172"/>
      <c r="I42" s="172"/>
      <c r="J42" s="173"/>
    </row>
    <row r="43" spans="1:2" ht="15">
      <c r="A43" s="176"/>
      <c r="B43" s="177"/>
    </row>
    <row r="44" spans="1:2" ht="15">
      <c r="A44" s="177"/>
      <c r="B44" s="178"/>
    </row>
    <row r="45" ht="15">
      <c r="A45" s="178"/>
    </row>
    <row r="53" ht="15">
      <c r="B53" s="68"/>
    </row>
    <row r="54" ht="15">
      <c r="A54" s="68"/>
    </row>
  </sheetData>
  <sheetProtection/>
  <mergeCells count="7">
    <mergeCell ref="K7:M7"/>
    <mergeCell ref="K41:M41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8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 </cp:lastModifiedBy>
  <cp:lastPrinted>2014-05-26T11:15:16Z</cp:lastPrinted>
  <dcterms:created xsi:type="dcterms:W3CDTF">2003-02-07T14:36:34Z</dcterms:created>
  <dcterms:modified xsi:type="dcterms:W3CDTF">2014-05-26T11:21:08Z</dcterms:modified>
  <cp:category/>
  <cp:version/>
  <cp:contentType/>
  <cp:contentStatus/>
</cp:coreProperties>
</file>